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0" yWindow="0" windowWidth="20490" windowHeight="7455" tabRatio="8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BE35" i="10"/>
  <c r="CO34" i="10"/>
  <c r="BW34" i="10"/>
  <c r="BW35" i="10" s="1"/>
  <c r="BW36" i="10" s="1"/>
  <c r="BW37" i="10" s="1"/>
  <c r="BW38" i="10" s="1"/>
  <c r="BW39" i="10" s="1"/>
  <c r="BW40" i="10" s="1"/>
  <c r="BW41" i="10" s="1"/>
  <c r="BW42" i="10" s="1"/>
  <c r="C34" i="10"/>
  <c r="C35" i="10" l="1"/>
  <c r="C36" i="10" s="1"/>
  <c r="C37" i="10" s="1"/>
  <c r="U34" i="10"/>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<sst xmlns="http://schemas.openxmlformats.org/spreadsheetml/2006/main" count="1101" uniqueCount="606">
  <si>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</si>
  <si>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</si>
  <si>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</si>
  <si>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</si>
  <si>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</si>
  <si>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</si>
  <si>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</si>
  <si>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</si>
  <si>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</si>
  <si>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</si>
  <si>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</si>
  <si>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</si>
  <si>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</si>
  <si>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</si>
  <si>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</si>
  <si>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</si>
  <si>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</si>
  <si>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</si>
  <si>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</si>
  <si>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</si>
  <si>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</si>
  <si>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</si>
  <si>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</si>
  <si>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</si>
  <si>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</si>
  <si>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</si>
  <si>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</si>
  <si>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</si>
  <si>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</si>
  <si>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</si>
  <si>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</si>
  <si>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</si>
  <si>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</si>
  <si>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</si>
  <si>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</si>
  <si>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</si>
  <si>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</si>
  <si>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</si>
  <si>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</si>
  <si>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</si>
  <si>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</si>
  <si>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</si>
  <si>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</si>
  <si>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</si>
  <si>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</si>
  <si>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</si>
  <si>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</si>
  <si>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</si>
  <si>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</si>
  <si>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</si>
  <si>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</si>
  <si>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</si>
  <si>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</si>
  <si>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</si>
  <si>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</si>
  <si>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</si>
  <si>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</si>
  <si>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</si>
  <si>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</si>
  <si>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</si>
  <si>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</si>
  <si>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</si>
  <si>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</si>
  <si>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</si>
  <si>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</si>
  <si>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</si>
  <si>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</si>
  <si>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</si>
  <si>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</si>
  <si>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</si>
  <si>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</si>
  <si>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</si>
  <si>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</si>
  <si>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</si>
  <si>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</si>
  <si>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</si>
  <si>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</si>
  <si>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</si>
  <si>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</si>
  <si>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</si>
  <si>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</si>
  <si>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</si>
  <si>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</si>
  <si>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</si>
  <si>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</si>
  <si>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</si>
  <si>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</si>
  <si>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</si>
  <si>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</si>
  <si>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</si>
  <si>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</si>
  <si>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</si>
  <si>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</si>
  <si>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</si>
  <si>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</si>
  <si>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</si>
  <si>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</si>
  <si>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</si>
  <si>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</si>
  <si>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</si>
  <si>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</si>
  <si>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</si>
  <si>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</si>
  <si>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</si>
  <si>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</si>
  <si>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</si>
  <si>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</si>
  <si>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</si>
  <si>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</si>
  <si>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</si>
  <si>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</si>
  <si>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</si>
  <si>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</si>
  <si>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</si>
  <si>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</si>
  <si>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</si>
  <si>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</si>
  <si>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</si>
  <si>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</si>
  <si>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</si>
  <si>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</si>
  <si>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</si>
  <si>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</si>
  <si>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</si>
  <si>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</si>
  <si>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</si>
  <si>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</si>
  <si>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</si>
  <si>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</si>
  <si>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</si>
  <si>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</si>
  <si>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</si>
  <si>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</si>
  <si>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</si>
  <si>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</si>
  <si>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</si>
  <si>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</si>
  <si>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</si>
  <si>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</si>
  <si>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</si>
  <si>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</si>
  <si>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</si>
  <si>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</si>
  <si>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</si>
  <si>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</si>
  <si>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</si>
  <si>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</si>
  <si>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</si>
  <si>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</si>
  <si>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</si>
  <si>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</si>
  <si>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</si>
  <si>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</si>
  <si>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</si>
  <si>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</si>
  <si>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</si>
  <si>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</si>
  <si>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</si>
  <si>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</si>
  <si>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</si>
  <si>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</si>
  <si>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</si>
  <si>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</si>
  <si>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</si>
  <si>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</si>
  <si>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</si>
  <si>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</si>
  <si>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</si>
  <si>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</si>
  <si>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</si>
  <si>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</si>
  <si>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</si>
  <si>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</si>
  <si>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</si>
  <si>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</si>
  <si>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</si>
  <si>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</si>
  <si>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</si>
  <si>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</si>
  <si>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</si>
  <si>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</si>
  <si>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</si>
  <si>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</si>
  <si>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</si>
  <si>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</si>
  <si>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</si>
  <si>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</si>
  <si>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</si>
  <si>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</si>
  <si>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</si>
  <si>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</si>
  <si>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</si>
  <si>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</si>
  <si>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</si>
  <si>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</si>
  <si>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</si>
  <si>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</si>
  <si>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</si>
  <si>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</si>
  <si>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</si>
  <si>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</si>
  <si>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</si>
  <si>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</si>
  <si>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</si>
  <si>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</si>
  <si>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</si>
  <si>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</si>
  <si>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</si>
  <si>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</si>
  <si>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</si>
  <si>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</si>
  <si>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</si>
  <si>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</si>
  <si>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</si>
  <si>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和歌山県海南市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</si>
  <si>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</si>
  <si>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</si>
  <si>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</si>
  <si>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</si>
  <si>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</si>
  <si>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</si>
  <si>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</si>
  <si>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</si>
  <si>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</si>
  <si>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</si>
  <si>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</si>
  <si>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</si>
  <si>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</si>
  <si>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</si>
  <si>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</si>
  <si>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</si>
  <si>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</si>
  <si>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</si>
  <si>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</si>
  <si>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</si>
  <si>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</si>
  <si>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</si>
  <si>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</si>
  <si>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</si>
  <si>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</si>
  <si>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</si>
  <si>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</si>
  <si>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</si>
  <si>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</si>
  <si>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</si>
  <si>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</si>
  <si>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</si>
  <si>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</si>
  <si>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</si>
  <si>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</si>
  <si>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</si>
  <si>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</si>
  <si>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</si>
  <si>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</si>
  <si>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</si>
  <si>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</si>
  <si>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</si>
  <si>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</si>
  <si>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</si>
  <si>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</si>
  <si>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</si>
  <si>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</si>
  <si>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</si>
  <si>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</si>
  <si>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</si>
  <si>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</si>
  <si>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</si>
  <si>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</si>
  <si>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</si>
  <si>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</si>
  <si>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</si>
  <si>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</si>
  <si>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</si>
  <si>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</si>
  <si>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</si>
  <si>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</si>
  <si>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</si>
  <si>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</si>
  <si>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</si>
  <si>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</si>
  <si>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</si>
  <si>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</si>
  <si>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</si>
  <si>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</si>
  <si>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</si>
  <si>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</si>
  <si>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</si>
  <si>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</si>
  <si>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</si>
  <si>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</si>
  <si>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</si>
  <si>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</si>
  <si>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</si>
  <si>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</si>
  <si>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</si>
  <si>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</si>
  <si>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</si>
  <si>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</si>
  <si>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</si>
  <si>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</si>
  <si>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</si>
  <si>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</si>
  <si>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</si>
  <si>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</si>
  <si>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</si>
  <si>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</si>
  <si>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</si>
  <si>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</si>
  <si>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</si>
  <si>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</si>
  <si>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</si>
  <si>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</si>
  <si>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</si>
  <si>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</si>
  <si>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</si>
  <si>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</si>
  <si>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</si>
  <si>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</si>
  <si>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</si>
  <si>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</si>
  <si>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</si>
  <si>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</si>
  <si>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</si>
  <si>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</si>
  <si>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</si>
  <si>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</si>
  <si>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</si>
  <si>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</si>
  <si>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</si>
  <si>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</si>
  <si>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</si>
  <si>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</si>
  <si>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</si>
  <si>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</si>
  <si>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</si>
  <si>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</si>
  <si>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</si>
  <si>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</si>
  <si>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</si>
  <si>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</si>
  <si>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</si>
  <si>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</si>
  <si>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</si>
  <si>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</si>
  <si>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</si>
  <si>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</si>
  <si>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</si>
  <si>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</si>
  <si>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</si>
  <si>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</si>
  <si>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</si>
  <si>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</si>
  <si>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</si>
  <si>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</si>
  <si>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</si>
  <si>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</si>
  <si>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</si>
  <si>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</si>
  <si>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</si>
  <si>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</si>
  <si>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</si>
  <si>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</si>
  <si>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</si>
  <si>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</si>
  <si>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</si>
  <si>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</si>
  <si>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和歌山県海南市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</si>
  <si>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</si>
  <si>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</si>
  <si>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</si>
  <si>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</si>
  <si>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</si>
  <si>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</si>
  <si>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</si>
  <si>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</si>
  <si>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</si>
  <si>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</si>
  <si>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</si>
  <si>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</si>
  <si>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</si>
  <si>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</si>
  <si>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</si>
  <si>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</si>
  <si>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</si>
  <si>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</si>
  <si>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</si>
  <si>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</si>
  <si>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赤坂地区排水処理事業特別会計</t>
    <phoneticPr fontId="5"/>
  </si>
  <si>
    <t>つつじヶ丘地区排水処理事業特別会計</t>
    <phoneticPr fontId="5"/>
  </si>
  <si>
    <t>同和対策住宅資金貸付事業特別会計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</si>
  <si>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</si>
  <si>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</si>
  <si>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</si>
  <si>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</si>
  <si>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</si>
  <si>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</si>
  <si>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</si>
  <si>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</si>
  <si>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</si>
  <si>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</si>
  <si>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</si>
  <si>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</si>
  <si>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</si>
  <si>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</si>
  <si>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</si>
  <si>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</si>
  <si>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</si>
  <si>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</si>
  <si>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</si>
  <si>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</si>
  <si>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港湾施設事業特別会計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</si>
  <si>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</si>
  <si>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</si>
  <si>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</si>
  <si>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</si>
  <si>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</si>
  <si>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</si>
  <si>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</si>
  <si>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</si>
  <si>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</si>
  <si>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</si>
  <si>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</si>
  <si>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</si>
  <si>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</si>
  <si>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</si>
  <si>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</si>
  <si>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</si>
  <si>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</si>
  <si>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</si>
  <si>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</si>
  <si>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</si>
  <si>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</si>
  <si>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</si>
  <si>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</si>
  <si>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</si>
  <si>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</si>
  <si>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</si>
  <si>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</si>
  <si>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</si>
  <si>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</si>
  <si>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</si>
  <si>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</si>
  <si>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</si>
  <si>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</si>
  <si>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</si>
  <si>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</si>
  <si>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</si>
  <si>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</si>
  <si>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</si>
  <si>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</si>
  <si>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</si>
  <si>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</si>
  <si>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</si>
  <si>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</si>
  <si>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</si>
  <si>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</si>
  <si>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</si>
  <si>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</si>
  <si>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</si>
  <si>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</si>
  <si>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</si>
  <si>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</si>
  <si>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</si>
  <si>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</si>
  <si>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</si>
  <si>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</si>
  <si>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</si>
  <si>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</si>
  <si>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</si>
  <si>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</si>
  <si>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</si>
  <si>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</si>
  <si>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</si>
  <si>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</si>
  <si>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</si>
  <si>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</si>
  <si>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</si>
  <si>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</si>
  <si>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</si>
  <si>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</si>
  <si>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</si>
  <si>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</si>
  <si>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</si>
  <si>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</si>
  <si>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</si>
  <si>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</si>
  <si>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</si>
  <si>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</si>
  <si>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</si>
  <si>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</si>
  <si>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</si>
  <si>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</si>
  <si>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</si>
  <si>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</si>
  <si>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</si>
  <si>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</si>
  <si>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</si>
  <si>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</si>
  <si>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</si>
  <si>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</si>
  <si>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</si>
  <si>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</si>
  <si>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</si>
  <si>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</si>
  <si>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</si>
  <si>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</si>
  <si>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</si>
  <si>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</si>
  <si>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</si>
  <si>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</si>
  <si>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</si>
  <si>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</si>
  <si>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</si>
  <si>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</si>
  <si>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</si>
  <si>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</si>
  <si>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</si>
  <si>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</si>
  <si>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</si>
  <si>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</si>
  <si>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</si>
  <si>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</si>
  <si>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</si>
  <si>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</si>
  <si>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</si>
  <si>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</si>
  <si>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</si>
  <si>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</si>
  <si>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</si>
  <si>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</si>
  <si>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</si>
  <si>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</si>
  <si>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</si>
  <si>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</si>
  <si>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</si>
  <si>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</si>
  <si>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</si>
  <si>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</si>
  <si>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</si>
  <si>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</si>
  <si>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</si>
  <si>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</si>
  <si>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</si>
  <si>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</si>
  <si>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</si>
  <si>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</si>
  <si>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</si>
  <si>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</si>
  <si>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</si>
  <si>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</si>
  <si>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</si>
  <si>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</si>
  <si>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</si>
  <si>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</si>
  <si>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</si>
  <si>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</si>
  <si>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</si>
  <si>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</si>
  <si>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</si>
  <si>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</si>
  <si>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</si>
  <si>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</si>
  <si>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</si>
  <si>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</si>
  <si>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</si>
  <si>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</si>
  <si>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</si>
  <si>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1.39</t>
  </si>
  <si>
    <t>▲ 1.70</t>
  </si>
  <si>
    <t>▲ 0.73</t>
  </si>
  <si>
    <t>同和対策住宅資金貸付事業特別会計</t>
  </si>
  <si>
    <t>▲ 1.22</t>
  </si>
  <si>
    <t>▲ 1.23</t>
  </si>
  <si>
    <t>▲ 1.17</t>
  </si>
  <si>
    <t>▲ 1.11</t>
  </si>
  <si>
    <t>▲ 1.07</t>
  </si>
  <si>
    <t>病院事業会計</t>
  </si>
  <si>
    <t>▲ 0.28</t>
  </si>
  <si>
    <t>水道事業会計</t>
  </si>
  <si>
    <t>一般会計</t>
  </si>
  <si>
    <t>介護保険特別会計</t>
  </si>
  <si>
    <t>国民健康保険特別会計</t>
  </si>
  <si>
    <t>港湾施設事業特別会計</t>
  </si>
  <si>
    <t>つつじヶ丘地区排水処理事業特別会計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</si>
  <si>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</si>
  <si>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</si>
  <si>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</si>
  <si>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</si>
  <si>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</si>
  <si>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</si>
  <si>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</si>
  <si>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</si>
  <si>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県市町村総合事務組合</t>
    <rPh sb="0" eb="1">
      <t>ケン</t>
    </rPh>
    <rPh sb="1" eb="4">
      <t>シチョウソン</t>
    </rPh>
    <rPh sb="4" eb="6">
      <t>ソウゴウ</t>
    </rPh>
    <rPh sb="6" eb="8">
      <t>ジム</t>
    </rPh>
    <rPh sb="8" eb="10">
      <t>クミアイ</t>
    </rPh>
    <phoneticPr fontId="28"/>
  </si>
  <si>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8"/>
  </si>
  <si>
    <t>海南海草老人福祉施設事務組合</t>
    <rPh sb="0" eb="2">
      <t>カイナン</t>
    </rPh>
    <rPh sb="2" eb="4">
      <t>カイソウ</t>
    </rPh>
    <rPh sb="4" eb="6">
      <t>ロウジン</t>
    </rPh>
    <rPh sb="6" eb="8">
      <t>フクシ</t>
    </rPh>
    <rPh sb="8" eb="10">
      <t>シセツ</t>
    </rPh>
    <rPh sb="10" eb="12">
      <t>ジム</t>
    </rPh>
    <rPh sb="12" eb="14">
      <t>クミアイ</t>
    </rPh>
    <phoneticPr fontId="28"/>
  </si>
  <si>
    <t>海南海草環境衛生施設組合</t>
    <rPh sb="0" eb="2">
      <t>カイナン</t>
    </rPh>
    <rPh sb="2" eb="4">
      <t>カイソウ</t>
    </rPh>
    <rPh sb="4" eb="6">
      <t>カンキョウ</t>
    </rPh>
    <rPh sb="6" eb="8">
      <t>エイセイ</t>
    </rPh>
    <rPh sb="8" eb="10">
      <t>シセツ</t>
    </rPh>
    <rPh sb="10" eb="12">
      <t>クミアイ</t>
    </rPh>
    <phoneticPr fontId="28"/>
  </si>
  <si>
    <t>五色台広域施設組合</t>
    <rPh sb="0" eb="2">
      <t>ゴシキ</t>
    </rPh>
    <rPh sb="2" eb="3">
      <t>ダイ</t>
    </rPh>
    <rPh sb="3" eb="5">
      <t>コウイキ</t>
    </rPh>
    <rPh sb="5" eb="7">
      <t>シセツ</t>
    </rPh>
    <rPh sb="7" eb="9">
      <t>クミアイ</t>
    </rPh>
    <phoneticPr fontId="28"/>
  </si>
  <si>
    <t>和歌山地方税回収機構</t>
    <rPh sb="0" eb="3">
      <t>ワカヤマ</t>
    </rPh>
    <rPh sb="3" eb="6">
      <t>チホウゼイ</t>
    </rPh>
    <rPh sb="6" eb="8">
      <t>カイシュウ</t>
    </rPh>
    <rPh sb="8" eb="10">
      <t>キコウ</t>
    </rPh>
    <phoneticPr fontId="28"/>
  </si>
  <si>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8"/>
  </si>
  <si>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8"/>
  </si>
  <si>
    <t>紀の海広域施設組合</t>
    <rPh sb="0" eb="1">
      <t>キ</t>
    </rPh>
    <rPh sb="2" eb="3">
      <t>ウミ</t>
    </rPh>
    <rPh sb="3" eb="5">
      <t>コウイキ</t>
    </rPh>
    <rPh sb="5" eb="7">
      <t>シセツ</t>
    </rPh>
    <rPh sb="7" eb="9">
      <t>クミアイ</t>
    </rPh>
    <phoneticPr fontId="28"/>
  </si>
  <si>
    <t>地域振興基金</t>
    <rPh sb="0" eb="2">
      <t>チイキ</t>
    </rPh>
    <rPh sb="2" eb="4">
      <t>シンコウ</t>
    </rPh>
    <rPh sb="4" eb="6">
      <t>キキン</t>
    </rPh>
    <phoneticPr fontId="5"/>
  </si>
  <si>
    <t>地域づくり推進基金</t>
    <rPh sb="0" eb="2">
      <t>チイキ</t>
    </rPh>
    <rPh sb="5" eb="7">
      <t>スイシン</t>
    </rPh>
    <rPh sb="7" eb="9">
      <t>キキン</t>
    </rPh>
    <phoneticPr fontId="2"/>
  </si>
  <si>
    <t>赤坂地区排水処理施設管理基金</t>
    <rPh sb="0" eb="2">
      <t>アカサカ</t>
    </rPh>
    <rPh sb="2" eb="4">
      <t>チク</t>
    </rPh>
    <rPh sb="4" eb="6">
      <t>ハイスイ</t>
    </rPh>
    <rPh sb="6" eb="8">
      <t>ショリ</t>
    </rPh>
    <rPh sb="8" eb="10">
      <t>シセツ</t>
    </rPh>
    <rPh sb="10" eb="12">
      <t>カンリ</t>
    </rPh>
    <rPh sb="12" eb="14">
      <t>キキン</t>
    </rPh>
    <phoneticPr fontId="2"/>
  </si>
  <si>
    <t>つつじヶ丘地区排水処理施設管理基金</t>
    <rPh sb="4" eb="5">
      <t>オカ</t>
    </rPh>
    <rPh sb="5" eb="7">
      <t>チク</t>
    </rPh>
    <rPh sb="7" eb="9">
      <t>ハイスイ</t>
    </rPh>
    <rPh sb="9" eb="11">
      <t>ショリ</t>
    </rPh>
    <rPh sb="11" eb="13">
      <t>シセツ</t>
    </rPh>
    <rPh sb="13" eb="15">
      <t>カンリ</t>
    </rPh>
    <rPh sb="15" eb="17">
      <t>キキン</t>
    </rPh>
    <phoneticPr fontId="2"/>
  </si>
  <si>
    <t>つり公園シモツピアーランド整備事業基金</t>
    <rPh sb="2" eb="4">
      <t>コウエン</t>
    </rPh>
    <rPh sb="13" eb="15">
      <t>セイビ</t>
    </rPh>
    <rPh sb="15" eb="17">
      <t>ジギョウ</t>
    </rPh>
    <rPh sb="17" eb="1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</si>
</sst>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76347</c:v>
                </c:pt>
                <c:pt idx="3">
                  <c:v>96469</c:v>
                </c:pt>
                <c:pt idx="4">
                  <c:v>85743</c:v>
                </c:pt>
              </c:numCache>
            </c:numRef>
          </c:val>
          <c:smooth val="0"/>
          <c:extLst>
            <c:ext xmlns:c16="http://schemas.microsoft.com/office/drawing/2014/chart" uri="{C3380CC4-5D6E-409C-BE32-E72D297353CC}">
              <c16:uniqueId val="{00000000-7FA6-4180-A7A7-2BD8CB15B0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61629</c:v>
                </c:pt>
                <c:pt idx="1">
                  <c:v>114306</c:v>
                </c:pt>
                <c:pt idx="2">
                  <c:v>85963</c:v>
                </c:pt>
                <c:pt idx="3">
                  <c:v>75895</c:v>
                </c:pt>
                <c:pt idx="4">
                  <c:v>85538</c:v>
                </c:pt>
              </c:numCache>
            </c:numRef>
          </c:val>
          <c:smooth val="0"/>
          <c:extLst>
            <c:ext xmlns:c16="http://schemas.microsoft.com/office/drawing/2014/chart" uri="{C3380CC4-5D6E-409C-BE32-E72D297353CC}">
              <c16:uniqueId val="{00000001-7FA6-4180-A7A7-2BD8CB15B05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1.72</c:v>
                </c:pt>
                <c:pt idx="1">
                  <c:v>2.93</c:v>
                </c:pt>
                <c:pt idx="2">
                  <c:v>4.1399999999999997</c:v>
                </c:pt>
                <c:pt idx="3">
                  <c:v>5.21</c:v>
                </c:pt>
                <c:pt idx="4">
                  <c:v>4.59</c:v>
                </c:pt>
              </c:numCache>
            </c:numRef>
          </c:val>
          <c:extLst>
            <c:ext xmlns:c16="http://schemas.microsoft.com/office/drawing/2014/chart" uri="{C3380CC4-5D6E-409C-BE32-E72D297353CC}">
              <c16:uniqueId val="{00000000-4F3D-4B71-9EE7-79B74E46B3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18.850000000000001</c:v>
                </c:pt>
                <c:pt idx="1">
                  <c:v>18.079999999999998</c:v>
                </c:pt>
                <c:pt idx="2">
                  <c:v>16.52</c:v>
                </c:pt>
                <c:pt idx="3">
                  <c:v>20.61</c:v>
                </c:pt>
                <c:pt idx="4">
                  <c:v>24.63</c:v>
                </c:pt>
              </c:numCache>
            </c:numRef>
          </c:val>
          <c:extLst>
            <c:ext xmlns:c16="http://schemas.microsoft.com/office/drawing/2014/chart" uri="{C3380CC4-5D6E-409C-BE32-E72D297353CC}">
              <c16:uniqueId val="{00000001-4F3D-4B71-9EE7-79B74E46B3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3.07</c:v>
                </c:pt>
                <c:pt idx="1">
                  <c:v>-1.39</c:v>
                </c:pt>
                <c:pt idx="2">
                  <c:v>-1.7</c:v>
                </c:pt>
                <c:pt idx="3">
                  <c:v>3.32</c:v>
                </c:pt>
                <c:pt idx="4">
                  <c:v>-0.73</c:v>
                </c:pt>
              </c:numCache>
            </c:numRef>
          </c:val>
          <c:smooth val="0"/>
          <c:extLst>
            <c:ext xmlns:c16="http://schemas.microsoft.com/office/drawing/2014/chart" uri="{C3380CC4-5D6E-409C-BE32-E72D297353CC}">
              <c16:uniqueId val="{00000002-4F3D-4B71-9EE7-79B74E46B3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0.12</c:v>
                </c:pt>
                <c:pt idx="2">
                  <c:v>#N/A</c:v>
                </c:pt>
                <c:pt idx="3">
                  <c:v>0.02</c:v>
                </c:pt>
                <c:pt idx="4">
                  <c:v>#N/A</c:v>
                </c:pt>
                <c:pt idx="5">
                  <c:v>0.03</c:v>
                </c:pt>
                <c:pt idx="6">
                  <c:v>#N/A</c:v>
                </c:pt>
                <c:pt idx="7">
                  <c:v>0.03</c:v>
                </c:pt>
                <c:pt idx="8">
                  <c:v>#N/A</c:v>
                </c:pt>
                <c:pt idx="9">
                  <c:v>0</c:v>
                </c:pt>
              </c:numCache>
            </c:numRef>
          </c:val>
          <c:extLst>
            <c:ext xmlns:c16="http://schemas.microsoft.com/office/drawing/2014/chart" uri="{C3380CC4-5D6E-409C-BE32-E72D297353CC}">
              <c16:uniqueId val="{00000000-49DA-46DD-86CE-23F82949BE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DA-46DD-86CE-23F82949BE28}"/>
            </c:ext>
          </c:extLst>
        </c:ser>
        <c:ser>
          <c:idx val="2"/>
          <c:order val="2"/>
          <c:tx>
            <c:strRef>
              <c:f>データシート!$A$29</c:f>
              <c:strCache>
                <c:ptCount val="1"/>
                <c:pt idx="0">
                  <c:v>つつじヶ丘地区排水処理事業特別会計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2-49DA-46DD-86CE-23F82949BE28}"/>
            </c:ext>
          </c:extLst>
        </c:ser>
        <c:ser>
          <c:idx val="3"/>
          <c:order val="3"/>
          <c:tx>
            <c:strRef>
              <c:f>データシート!$A$30</c:f>
              <c:strCache>
                <c:ptCount val="1"/>
                <c:pt idx="0">
                  <c:v>港湾施設事業特別会計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0.03</c:v>
                </c:pt>
                <c:pt idx="4">
                  <c:v>#N/A</c:v>
                </c:pt>
                <c:pt idx="5">
                  <c:v>0.05</c:v>
                </c:pt>
                <c:pt idx="6">
                  <c:v>#N/A</c:v>
                </c:pt>
                <c:pt idx="7">
                  <c:v>0.05</c:v>
                </c:pt>
                <c:pt idx="8">
                  <c:v>#N/A</c:v>
                </c:pt>
                <c:pt idx="9">
                  <c:v>0.06</c:v>
                </c:pt>
              </c:numCache>
            </c:numRef>
          </c:val>
          <c:extLst>
            <c:ext xmlns:c16="http://schemas.microsoft.com/office/drawing/2014/chart" uri="{C3380CC4-5D6E-409C-BE32-E72D297353CC}">
              <c16:uniqueId val="{00000003-49DA-46DD-86CE-23F82949BE2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0.77</c:v>
                </c:pt>
                <c:pt idx="2">
                  <c:v>#N/A</c:v>
                </c:pt>
                <c:pt idx="3">
                  <c:v>0.53</c:v>
                </c:pt>
                <c:pt idx="4">
                  <c:v>#N/A</c:v>
                </c:pt>
                <c:pt idx="5">
                  <c:v>0.44</c:v>
                </c:pt>
                <c:pt idx="6">
                  <c:v>#N/A</c:v>
                </c:pt>
                <c:pt idx="7">
                  <c:v>0.59</c:v>
                </c:pt>
                <c:pt idx="8">
                  <c:v>#N/A</c:v>
                </c:pt>
                <c:pt idx="9">
                  <c:v>0.56999999999999995</c:v>
                </c:pt>
              </c:numCache>
            </c:numRef>
          </c:val>
          <c:extLst>
            <c:ext xmlns:c16="http://schemas.microsoft.com/office/drawing/2014/chart" uri="{C3380CC4-5D6E-409C-BE32-E72D297353CC}">
              <c16:uniqueId val="{00000004-49DA-46DD-86CE-23F82949BE2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2.74</c:v>
                </c:pt>
                <c:pt idx="2">
                  <c:v>#N/A</c:v>
                </c:pt>
                <c:pt idx="3">
                  <c:v>2.2200000000000002</c:v>
                </c:pt>
                <c:pt idx="4">
                  <c:v>#N/A</c:v>
                </c:pt>
                <c:pt idx="5">
                  <c:v>3.04</c:v>
                </c:pt>
                <c:pt idx="6">
                  <c:v>#N/A</c:v>
                </c:pt>
                <c:pt idx="7">
                  <c:v>0.81</c:v>
                </c:pt>
                <c:pt idx="8">
                  <c:v>#N/A</c:v>
                </c:pt>
                <c:pt idx="9">
                  <c:v>1.2</c:v>
                </c:pt>
              </c:numCache>
            </c:numRef>
          </c:val>
          <c:extLst>
            <c:ext xmlns:c16="http://schemas.microsoft.com/office/drawing/2014/chart" uri="{C3380CC4-5D6E-409C-BE32-E72D297353CC}">
              <c16:uniqueId val="{00000005-49DA-46DD-86CE-23F82949BE2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2.94</c:v>
                </c:pt>
                <c:pt idx="2">
                  <c:v>#N/A</c:v>
                </c:pt>
                <c:pt idx="3">
                  <c:v>4.1500000000000004</c:v>
                </c:pt>
                <c:pt idx="4">
                  <c:v>#N/A</c:v>
                </c:pt>
                <c:pt idx="5">
                  <c:v>5.31</c:v>
                </c:pt>
                <c:pt idx="6">
                  <c:v>#N/A</c:v>
                </c:pt>
                <c:pt idx="7">
                  <c:v>6.3</c:v>
                </c:pt>
                <c:pt idx="8">
                  <c:v>#N/A</c:v>
                </c:pt>
                <c:pt idx="9">
                  <c:v>5.64</c:v>
                </c:pt>
              </c:numCache>
            </c:numRef>
          </c:val>
          <c:extLst>
            <c:ext xmlns:c16="http://schemas.microsoft.com/office/drawing/2014/chart" uri="{C3380CC4-5D6E-409C-BE32-E72D297353CC}">
              <c16:uniqueId val="{00000006-49DA-46DD-86CE-23F82949BE2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6.3</c:v>
                </c:pt>
                <c:pt idx="2">
                  <c:v>#N/A</c:v>
                </c:pt>
                <c:pt idx="3">
                  <c:v>5.82</c:v>
                </c:pt>
                <c:pt idx="4">
                  <c:v>#N/A</c:v>
                </c:pt>
                <c:pt idx="5">
                  <c:v>5.91</c:v>
                </c:pt>
                <c:pt idx="6">
                  <c:v>#N/A</c:v>
                </c:pt>
                <c:pt idx="7">
                  <c:v>5.9</c:v>
                </c:pt>
                <c:pt idx="8">
                  <c:v>#N/A</c:v>
                </c:pt>
                <c:pt idx="9">
                  <c:v>6.08</c:v>
                </c:pt>
              </c:numCache>
            </c:numRef>
          </c:val>
          <c:extLst>
            <c:ext xmlns:c16="http://schemas.microsoft.com/office/drawing/2014/chart" uri="{C3380CC4-5D6E-409C-BE32-E72D297353CC}">
              <c16:uniqueId val="{00000007-49DA-46DD-86CE-23F82949BE2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0.28000000000000003</c:v>
                </c:pt>
                <c:pt idx="1">
                  <c:v>#N/A</c:v>
                </c:pt>
                <c:pt idx="2">
                  <c:v>#N/A</c:v>
                </c:pt>
                <c:pt idx="3">
                  <c:v>1.93</c:v>
                </c:pt>
                <c:pt idx="4">
                  <c:v>#N/A</c:v>
                </c:pt>
                <c:pt idx="5">
                  <c:v>4.5</c:v>
                </c:pt>
                <c:pt idx="6">
                  <c:v>#N/A</c:v>
                </c:pt>
                <c:pt idx="7">
                  <c:v>7.12</c:v>
                </c:pt>
                <c:pt idx="8">
                  <c:v>#N/A</c:v>
                </c:pt>
                <c:pt idx="9">
                  <c:v>10.57</c:v>
                </c:pt>
              </c:numCache>
            </c:numRef>
          </c:val>
          <c:extLst>
            <c:ext xmlns:c16="http://schemas.microsoft.com/office/drawing/2014/chart" uri="{C3380CC4-5D6E-409C-BE32-E72D297353CC}">
              <c16:uniqueId val="{00000008-49DA-46DD-86CE-23F82949BE28}"/>
            </c:ext>
          </c:extLst>
        </c:ser>
        <c:ser>
          <c:idx val="9"/>
          <c:order val="9"/>
          <c:tx>
            <c:strRef>
              <c:f>データシート!$A$36</c:f>
              <c:strCache>
                <c:ptCount val="1"/>
                <c:pt idx="0">
                  <c:v>同和対策住宅資金貸付事業特別会計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1.22</c:v>
                </c:pt>
                <c:pt idx="1">
                  <c:v>#N/A</c:v>
                </c:pt>
                <c:pt idx="2">
                  <c:v>1.23</c:v>
                </c:pt>
                <c:pt idx="3">
                  <c:v>#N/A</c:v>
                </c:pt>
                <c:pt idx="4">
                  <c:v>1.17</c:v>
                </c:pt>
                <c:pt idx="5">
                  <c:v>#N/A</c:v>
                </c:pt>
                <c:pt idx="6">
                  <c:v>1.1100000000000001</c:v>
                </c:pt>
                <c:pt idx="7">
                  <c:v>#N/A</c:v>
                </c:pt>
                <c:pt idx="8">
                  <c:v>1.07</c:v>
                </c:pt>
                <c:pt idx="9">
                  <c:v>#N/A</c:v>
                </c:pt>
              </c:numCache>
            </c:numRef>
          </c:val>
          <c:extLst>
            <c:ext xmlns:c16="http://schemas.microsoft.com/office/drawing/2014/chart" uri="{C3380CC4-5D6E-409C-BE32-E72D297353CC}">
              <c16:uniqueId val="{00000009-49DA-46DD-86CE-23F82949BE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2251</c:v>
                </c:pt>
                <c:pt idx="5">
                  <c:v>2298</c:v>
                </c:pt>
                <c:pt idx="8">
                  <c:v>2343</c:v>
                </c:pt>
                <c:pt idx="11">
                  <c:v>2376</c:v>
                </c:pt>
                <c:pt idx="14">
                  <c:v>2300</c:v>
                </c:pt>
              </c:numCache>
            </c:numRef>
          </c:val>
          <c:extLst>
            <c:ext xmlns:c16="http://schemas.microsoft.com/office/drawing/2014/chart" uri="{C3380CC4-5D6E-409C-BE32-E72D297353CC}">
              <c16:uniqueId val="{00000000-6682-4C23-ABFD-03472FE7AD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82-4C23-ABFD-03472FE7AD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682-4C23-ABFD-03472FE7AD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64</c:v>
                </c:pt>
                <c:pt idx="3">
                  <c:v>51</c:v>
                </c:pt>
                <c:pt idx="6">
                  <c:v>53</c:v>
                </c:pt>
                <c:pt idx="9">
                  <c:v>49</c:v>
                </c:pt>
                <c:pt idx="12">
                  <c:v>50</c:v>
                </c:pt>
              </c:numCache>
            </c:numRef>
          </c:val>
          <c:extLst>
            <c:ext xmlns:c16="http://schemas.microsoft.com/office/drawing/2014/chart" uri="{C3380CC4-5D6E-409C-BE32-E72D297353CC}">
              <c16:uniqueId val="{00000003-6682-4C23-ABFD-03472FE7AD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79</c:v>
                </c:pt>
                <c:pt idx="3">
                  <c:v>100</c:v>
                </c:pt>
                <c:pt idx="6">
                  <c:v>161</c:v>
                </c:pt>
                <c:pt idx="9">
                  <c:v>181</c:v>
                </c:pt>
                <c:pt idx="12">
                  <c:v>194</c:v>
                </c:pt>
              </c:numCache>
            </c:numRef>
          </c:val>
          <c:extLst>
            <c:ext xmlns:c16="http://schemas.microsoft.com/office/drawing/2014/chart" uri="{C3380CC4-5D6E-409C-BE32-E72D297353CC}">
              <c16:uniqueId val="{00000004-6682-4C23-ABFD-03472FE7AD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82-4C23-ABFD-03472FE7AD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82-4C23-ABFD-03472FE7AD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2860</c:v>
                </c:pt>
                <c:pt idx="3">
                  <c:v>2875</c:v>
                </c:pt>
                <c:pt idx="6">
                  <c:v>3078</c:v>
                </c:pt>
                <c:pt idx="9">
                  <c:v>3134</c:v>
                </c:pt>
                <c:pt idx="12">
                  <c:v>3258</c:v>
                </c:pt>
              </c:numCache>
            </c:numRef>
          </c:val>
          <c:extLst>
            <c:ext xmlns:c16="http://schemas.microsoft.com/office/drawing/2014/chart" uri="{C3380CC4-5D6E-409C-BE32-E72D297353CC}">
              <c16:uniqueId val="{00000007-6682-4C23-ABFD-03472FE7AD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752</c:v>
                </c:pt>
                <c:pt idx="2">
                  <c:v>#N/A</c:v>
                </c:pt>
                <c:pt idx="3">
                  <c:v>#N/A</c:v>
                </c:pt>
                <c:pt idx="4">
                  <c:v>728</c:v>
                </c:pt>
                <c:pt idx="5">
                  <c:v>#N/A</c:v>
                </c:pt>
                <c:pt idx="6">
                  <c:v>#N/A</c:v>
                </c:pt>
                <c:pt idx="7">
                  <c:v>949</c:v>
                </c:pt>
                <c:pt idx="8">
                  <c:v>#N/A</c:v>
                </c:pt>
                <c:pt idx="9">
                  <c:v>#N/A</c:v>
                </c:pt>
                <c:pt idx="10">
                  <c:v>988</c:v>
                </c:pt>
                <c:pt idx="11">
                  <c:v>#N/A</c:v>
                </c:pt>
                <c:pt idx="12">
                  <c:v>#N/A</c:v>
                </c:pt>
                <c:pt idx="13">
                  <c:v>1202</c:v>
                </c:pt>
                <c:pt idx="14">
                  <c:v>#N/A</c:v>
                </c:pt>
              </c:numCache>
            </c:numRef>
          </c:val>
          <c:smooth val="0"/>
          <c:extLst>
            <c:ext xmlns:c16="http://schemas.microsoft.com/office/drawing/2014/chart" uri="{C3380CC4-5D6E-409C-BE32-E72D297353CC}">
              <c16:uniqueId val="{00000008-6682-4C23-ABFD-03472FE7AD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23563</c:v>
                </c:pt>
                <c:pt idx="5">
                  <c:v>23905</c:v>
                </c:pt>
                <c:pt idx="8">
                  <c:v>24596</c:v>
                </c:pt>
                <c:pt idx="11">
                  <c:v>24262</c:v>
                </c:pt>
                <c:pt idx="14">
                  <c:v>23752</c:v>
                </c:pt>
              </c:numCache>
            </c:numRef>
          </c:val>
          <c:extLst>
            <c:ext xmlns:c16="http://schemas.microsoft.com/office/drawing/2014/chart" uri="{C3380CC4-5D6E-409C-BE32-E72D297353CC}">
              <c16:uniqueId val="{00000000-AE53-4D92-B03A-B1DC398906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2158</c:v>
                </c:pt>
                <c:pt idx="5">
                  <c:v>2143</c:v>
                </c:pt>
                <c:pt idx="8">
                  <c:v>1930</c:v>
                </c:pt>
                <c:pt idx="11">
                  <c:v>2106</c:v>
                </c:pt>
                <c:pt idx="14">
                  <c:v>2434</c:v>
                </c:pt>
              </c:numCache>
            </c:numRef>
          </c:val>
          <c:extLst>
            <c:ext xmlns:c16="http://schemas.microsoft.com/office/drawing/2014/chart" uri="{C3380CC4-5D6E-409C-BE32-E72D297353CC}">
              <c16:uniqueId val="{00000001-AE53-4D92-B03A-B1DC398906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3576</c:v>
                </c:pt>
                <c:pt idx="5">
                  <c:v>3566</c:v>
                </c:pt>
                <c:pt idx="8">
                  <c:v>3375</c:v>
                </c:pt>
                <c:pt idx="11">
                  <c:v>4342</c:v>
                </c:pt>
                <c:pt idx="14">
                  <c:v>4782</c:v>
                </c:pt>
              </c:numCache>
            </c:numRef>
          </c:val>
          <c:extLst>
            <c:ext xmlns:c16="http://schemas.microsoft.com/office/drawing/2014/chart" uri="{C3380CC4-5D6E-409C-BE32-E72D297353CC}">
              <c16:uniqueId val="{00000002-AE53-4D92-B03A-B1DC398906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4</c:v>
                </c:pt>
                <c:pt idx="3">
                  <c:v>49</c:v>
                </c:pt>
                <c:pt idx="6">
                  <c:v>65</c:v>
                </c:pt>
                <c:pt idx="9">
                  <c:v>0</c:v>
                </c:pt>
                <c:pt idx="12">
                  <c:v>0</c:v>
                </c:pt>
              </c:numCache>
            </c:numRef>
          </c:val>
          <c:extLst>
            <c:ext xmlns:c16="http://schemas.microsoft.com/office/drawing/2014/chart" uri="{C3380CC4-5D6E-409C-BE32-E72D297353CC}">
              <c16:uniqueId val="{00000003-AE53-4D92-B03A-B1DC398906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53-4D92-B03A-B1DC398906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53-4D92-B03A-B1DC398906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3571</c:v>
                </c:pt>
                <c:pt idx="3">
                  <c:v>3323</c:v>
                </c:pt>
                <c:pt idx="6">
                  <c:v>3267</c:v>
                </c:pt>
                <c:pt idx="9">
                  <c:v>3183</c:v>
                </c:pt>
                <c:pt idx="12">
                  <c:v>2959</c:v>
                </c:pt>
              </c:numCache>
            </c:numRef>
          </c:val>
          <c:extLst>
            <c:ext xmlns:c16="http://schemas.microsoft.com/office/drawing/2014/chart" uri="{C3380CC4-5D6E-409C-BE32-E72D297353CC}">
              <c16:uniqueId val="{00000006-AE53-4D92-B03A-B1DC398906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978</c:v>
                </c:pt>
                <c:pt idx="3">
                  <c:v>930</c:v>
                </c:pt>
                <c:pt idx="6">
                  <c:v>888</c:v>
                </c:pt>
                <c:pt idx="9">
                  <c:v>986</c:v>
                </c:pt>
                <c:pt idx="12">
                  <c:v>1589</c:v>
                </c:pt>
              </c:numCache>
            </c:numRef>
          </c:val>
          <c:extLst>
            <c:ext xmlns:c16="http://schemas.microsoft.com/office/drawing/2014/chart" uri="{C3380CC4-5D6E-409C-BE32-E72D297353CC}">
              <c16:uniqueId val="{00000007-AE53-4D92-B03A-B1DC398906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1374</c:v>
                </c:pt>
                <c:pt idx="3">
                  <c:v>1646</c:v>
                </c:pt>
                <c:pt idx="6">
                  <c:v>1742</c:v>
                </c:pt>
                <c:pt idx="9">
                  <c:v>1789</c:v>
                </c:pt>
                <c:pt idx="12">
                  <c:v>1794</c:v>
                </c:pt>
              </c:numCache>
            </c:numRef>
          </c:val>
          <c:extLst>
            <c:ext xmlns:c16="http://schemas.microsoft.com/office/drawing/2014/chart" uri="{C3380CC4-5D6E-409C-BE32-E72D297353CC}">
              <c16:uniqueId val="{00000008-AE53-4D92-B03A-B1DC398906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53-4D92-B03A-B1DC398906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32725</c:v>
                </c:pt>
                <c:pt idx="3">
                  <c:v>33830</c:v>
                </c:pt>
                <c:pt idx="6">
                  <c:v>34156</c:v>
                </c:pt>
                <c:pt idx="9">
                  <c:v>33989</c:v>
                </c:pt>
                <c:pt idx="12">
                  <c:v>33686</c:v>
                </c:pt>
              </c:numCache>
            </c:numRef>
          </c:val>
          <c:extLst>
            <c:ext xmlns:c16="http://schemas.microsoft.com/office/drawing/2014/chart" uri="{C3380CC4-5D6E-409C-BE32-E72D297353CC}">
              <c16:uniqueId val="{0000000A-AE53-4D92-B03A-B1DC398906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9356</c:v>
                </c:pt>
                <c:pt idx="2">
                  <c:v>#N/A</c:v>
                </c:pt>
                <c:pt idx="3">
                  <c:v>#N/A</c:v>
                </c:pt>
                <c:pt idx="4">
                  <c:v>10164</c:v>
                </c:pt>
                <c:pt idx="5">
                  <c:v>#N/A</c:v>
                </c:pt>
                <c:pt idx="6">
                  <c:v>#N/A</c:v>
                </c:pt>
                <c:pt idx="7">
                  <c:v>10216</c:v>
                </c:pt>
                <c:pt idx="8">
                  <c:v>#N/A</c:v>
                </c:pt>
                <c:pt idx="9">
                  <c:v>#N/A</c:v>
                </c:pt>
                <c:pt idx="10">
                  <c:v>9236</c:v>
                </c:pt>
                <c:pt idx="11">
                  <c:v>#N/A</c:v>
                </c:pt>
                <c:pt idx="12">
                  <c:v>#N/A</c:v>
                </c:pt>
                <c:pt idx="13">
                  <c:v>9059</c:v>
                </c:pt>
                <c:pt idx="14">
                  <c:v>#N/A</c:v>
                </c:pt>
              </c:numCache>
            </c:numRef>
          </c:val>
          <c:smooth val="0"/>
          <c:extLst>
            <c:ext xmlns:c16="http://schemas.microsoft.com/office/drawing/2014/chart" uri="{C3380CC4-5D6E-409C-BE32-E72D297353CC}">
              <c16:uniqueId val="{0000000B-AE53-4D92-B03A-B1DC398906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2327</c:v>
                </c:pt>
                <c:pt idx="1">
                  <c:v>3015</c:v>
                </c:pt>
                <c:pt idx="2">
                  <c:v>3492</c:v>
                </c:pt>
              </c:numCache>
            </c:numRef>
          </c:val>
          <c:extLst>
            <c:ext xmlns:c16="http://schemas.microsoft.com/office/drawing/2014/chart" uri="{C3380CC4-5D6E-409C-BE32-E72D297353CC}">
              <c16:uniqueId val="{00000000-1769-474C-811D-0D39FD2366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1769-474C-811D-0D39FD2366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373</c:v>
                </c:pt>
                <c:pt idx="1">
                  <c:v>344</c:v>
                </c:pt>
                <c:pt idx="2">
                  <c:v>358</c:v>
                </c:pt>
              </c:numCache>
            </c:numRef>
          </c:val>
          <c:extLst>
            <c:ext xmlns:c16="http://schemas.microsoft.com/office/drawing/2014/chart" uri="{C3380CC4-5D6E-409C-BE32-E72D297353CC}">
              <c16:uniqueId val="{00000002-1769-474C-811D-0D39FD2366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年度においては、緊急防災・減災事業債や臨時財政対策債が増となり、元利償還金が前年度比で約</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億円増加したことに加え、医療器具購入に係る公営企業債の元利償還金に対する繰入金が前年度比で約</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億円増加となったことにより、実質公債費比率の分子は前年度比で約</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億円の増となった。この結果、単年度の実質公債費比率は前年度と比べ</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ポイント、三か年平均では前年度と比べ</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ポイント上昇した。</a:t>
          </a:r>
        </a:p>
        <a:p>
          <a:r>
            <a:rPr kumimoji="1" lang="ja-JP" altLang="en-US" sz="1200">
              <a:latin typeface="ＭＳ ゴシック" pitchFamily="49" charset="-128"/>
              <a:ea typeface="ＭＳ ゴシック" pitchFamily="49" charset="-128"/>
            </a:rPr>
            <a:t>　今後、（仮称）中央防災公園の整備や学校適正配置（中学校）などの大型事業により地方債現在高が増加する見込みであるが、交付税措置がある有利な地方債の活用や、計画的な繰上償還の実施等により、実質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財政調整基金および介護給付費準備基金へ新規に積み立てたことにより、充当可能基金が増加し、充当可能財源等は前年度比で約</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億円の増となっている。</a:t>
          </a:r>
        </a:p>
        <a:p>
          <a:r>
            <a:rPr kumimoji="1" lang="ja-JP" altLang="en-US" sz="1400">
              <a:latin typeface="ＭＳ ゴシック" pitchFamily="49" charset="-128"/>
              <a:ea typeface="ＭＳ ゴシック" pitchFamily="49" charset="-128"/>
            </a:rPr>
            <a:t>　加えて、臨時財政対策債の新規発行額の減少などに伴い、地方債の現在高が前年度比で約</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億円の減となっている。　</a:t>
          </a:r>
        </a:p>
        <a:p>
          <a:r>
            <a:rPr kumimoji="1" lang="ja-JP" altLang="en-US" sz="1400">
              <a:latin typeface="ＭＳ ゴシック" pitchFamily="49" charset="-128"/>
              <a:ea typeface="ＭＳ ゴシック" pitchFamily="49" charset="-128"/>
            </a:rPr>
            <a:t>　結果として、将来負担比率の分子は前年度比で約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億円の減となっている。</a:t>
          </a:r>
        </a:p>
        <a:p>
          <a:r>
            <a:rPr kumimoji="1" lang="ja-JP" altLang="en-US" sz="1400">
              <a:latin typeface="ＭＳ ゴシック" pitchFamily="49" charset="-128"/>
              <a:ea typeface="ＭＳ ゴシック" pitchFamily="49" charset="-128"/>
            </a:rPr>
            <a:t>　今後、（仮称）中央防災公園の整備や学校適正配置（中学校）などの大型事業により地方債現在高が増加する見込みであるが、交付税措置がある有利な地方債の活用や、計画的な繰上償還の実施等により、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和歌山県海南市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年度末の基金現在高は、普通会計で約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億円の増加になっている。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これは、地域づくり推進基金で、鈴木屋敷再生・復元等支援事業に基金を充当したことにより、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百万円が減少した一方で、財政調整基金で新規に積み立てたことにより約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億円が増加したことなどが主な要因である。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財政調整基金においては、将来の公債費の増額および公共施設の適正化に係る経費や大規模災害などの不測の事態が発生した際に備えるため、決算剰余金処分による積立てを行う。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その他の基金においては、それぞれの目的に合わせて活用を行う。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市民の連携の強化又は地域振興に要する経費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個性豊かな地域づくりを推進し、本市の活性化を図るための経費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赤坂地区排水処理施設管理基金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本市の赤坂地区排水処理施設の管理に要する経費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鈴木屋敷再生・復元等支援事業に基金を充当したことにより、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つつじヶ丘地区排水処理施設管理基金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年度は、管理組合及び自治会からし尿中間処理施設の移管を受けたことにより基金を新設し、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つり公園シモツピアーランド整備事業基金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年度は、つり公園シモツピアーランドの手摺補修工事などの施設整備に基金を充当したことにより、約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おいては、市民の連携の強化又は地域振興に要する経費、地域づくり推進基金においては、個性豊かな地域づくりを推進し、本市の活性化を図るための経費、赤坂地区排水処理施設管理基金においては、本市の赤坂地区排水処理施設の管理に要する経費など、それぞれの目的に合わせて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財政調整基金においては、将来の公債費の増額および公共施設の適正化に係る経費や大規模災害などの不測の事態が発生した際に備えるため、決算剰余金処分による積立てを行う。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百万となっており、前年度から横ばいとなっている。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繰上償還実施に向けての積立てを検討する。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47,910
47,653
101.06
26,918,329
26,089,863
651,194
14,178,193
33,685,629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臨時財政対策債償還基金費の皆減などにより基準財政需要額が減少したことに加え、コロナ禍からの回復基調を受け法人市民税が増収となり、前年度と比べ単年度では上昇し、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ヶ年平均では横ばいで推移している。　</a:t>
          </a:r>
        </a:p>
        <a:p>
          <a:r>
            <a:rPr kumimoji="1" lang="ja-JP" altLang="en-US" sz="1300">
              <a:latin typeface="ＭＳ Ｐゴシック" panose="020B0600070205080204" pitchFamily="50" charset="-128"/>
              <a:ea typeface="ＭＳ Ｐゴシック" panose="020B0600070205080204" pitchFamily="50" charset="-128"/>
            </a:rPr>
            <a:t>　今後も、人口減少などの課題に対応するための施策に取り組み、市税収入の確保に努め、財政基盤の強化を図る。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54610</xdr:rowOff>
    </xdr:from>
    <xdr:to>
      <xdr:col>23</xdr:col>
      <xdr:colOff>133350</xdr:colOff>
      <xdr:row>40</xdr:row>
      <xdr:rowOff>78740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54610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153670</xdr:rowOff>
    </xdr:from>
    <xdr:to>
      <xdr:col>15</xdr:col>
      <xdr:colOff>82550</xdr:colOff>
      <xdr:row>40</xdr:row>
      <xdr:rowOff>6350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78740</xdr:rowOff>
    </xdr:from>
    <xdr:to>
      <xdr:col>15</xdr:col>
      <xdr:colOff>133350</xdr:colOff>
      <xdr:row>40</xdr:row>
      <xdr:rowOff>8890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37</xdr:row>
      <xdr:rowOff>35560</xdr:rowOff>
    </xdr:from>
    <xdr:to>
      <xdr:col>11</xdr:col>
      <xdr:colOff>82550</xdr:colOff>
      <xdr:row>37</xdr:row>
      <xdr:rowOff>137160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147337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44467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3810</xdr:rowOff>
    </xdr:from>
    <xdr:to>
      <xdr:col>19</xdr:col>
      <xdr:colOff>184150</xdr:colOff>
      <xdr:row>40</xdr:row>
      <xdr:rowOff>105410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115587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17797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17797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歳出では、防災行政無線デジタル化等に係る元利償還金の増加による公債費の増や、電気代の高騰等による光熱水費の増等により経常経費充当一般財源が増額となり、前年度と比べ</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市税収入の確保や、総人件費の抑制をはじめとした更なる行財政改革を進めるとともに、公債費等の経常経費の抑制に努める。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163285</xdr:rowOff>
    </xdr:from>
    <xdr:to>
      <xdr:col>23</xdr:col>
      <xdr:colOff>133350</xdr:colOff>
      <xdr:row>61</xdr:row>
      <xdr:rowOff>150404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50285"/>
          <a:ext cx="8382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163285</xdr:rowOff>
    </xdr:from>
    <xdr:to>
      <xdr:col>19</xdr:col>
      <xdr:colOff>133350</xdr:colOff>
      <xdr:row>61</xdr:row>
      <xdr:rowOff>146957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5028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115933</xdr:rowOff>
    </xdr:from>
    <xdr:to>
      <xdr:col>15</xdr:col>
      <xdr:colOff>82550</xdr:colOff>
      <xdr:row>61</xdr:row>
      <xdr:rowOff>146957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743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156391</xdr:rowOff>
    </xdr:from>
    <xdr:to>
      <xdr:col>15</xdr:col>
      <xdr:colOff>133350</xdr:colOff>
      <xdr:row>60</xdr:row>
      <xdr:rowOff>86541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7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96718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64226</xdr:rowOff>
    </xdr:from>
    <xdr:to>
      <xdr:col>11</xdr:col>
      <xdr:colOff>31750</xdr:colOff>
      <xdr:row>61</xdr:row>
      <xdr:rowOff>115933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2267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9072</xdr:rowOff>
    </xdr:from>
    <xdr:to>
      <xdr:col>11</xdr:col>
      <xdr:colOff>82550</xdr:colOff>
      <xdr:row>60</xdr:row>
      <xdr:rowOff>110672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120849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159838</xdr:rowOff>
    </xdr:from>
    <xdr:to>
      <xdr:col>7</xdr:col>
      <xdr:colOff>31750</xdr:colOff>
      <xdr:row>60</xdr:row>
      <xdr:rowOff>89988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100165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99604</xdr:rowOff>
    </xdr:from>
    <xdr:to>
      <xdr:col>23</xdr:col>
      <xdr:colOff>184150</xdr:colOff>
      <xdr:row>62</xdr:row>
      <xdr:rowOff>29754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71681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112485</xdr:rowOff>
    </xdr:from>
    <xdr:to>
      <xdr:col>19</xdr:col>
      <xdr:colOff>184150</xdr:colOff>
      <xdr:row>61</xdr:row>
      <xdr:rowOff>42635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27412</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8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96157</xdr:rowOff>
    </xdr:from>
    <xdr:to>
      <xdr:col>15</xdr:col>
      <xdr:colOff>133350</xdr:colOff>
      <xdr:row>62</xdr:row>
      <xdr:rowOff>26307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11084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65133</xdr:rowOff>
    </xdr:from>
    <xdr:to>
      <xdr:col>11</xdr:col>
      <xdr:colOff>82550</xdr:colOff>
      <xdr:row>61</xdr:row>
      <xdr:rowOff>166733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151510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13426</xdr:rowOff>
    </xdr:from>
    <xdr:to>
      <xdr:col>7</xdr:col>
      <xdr:colOff>31750</xdr:colOff>
      <xdr:row>61</xdr:row>
      <xdr:rowOff>115026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99803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新型コロナウイルス感染症対策に係る予防接種事業の事業量の減等により物件費が減少となった一方、基準となる住民基本台帳人口も減となっており、人口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人当たりの決算額が前年度と比べやや上昇している。</a:t>
          </a:r>
        </a:p>
        <a:p>
          <a:r>
            <a:rPr kumimoji="1" lang="ja-JP" altLang="en-US" sz="1300">
              <a:latin typeface="ＭＳ Ｐゴシック" panose="020B0600070205080204" pitchFamily="50" charset="-128"/>
              <a:ea typeface="ＭＳ Ｐゴシック" panose="020B0600070205080204" pitchFamily="50" charset="-128"/>
            </a:rPr>
            <a:t>　今後も引き続き総人件費の抑制や事務事業の見直しによる経常経費の抑制に努める。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144315</xdr:rowOff>
    </xdr:from>
    <xdr:to>
      <xdr:col>23</xdr:col>
      <xdr:colOff>133350</xdr:colOff>
      <xdr:row>81</xdr:row>
      <xdr:rowOff>146445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31765"/>
          <a:ext cx="8382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135609</xdr:rowOff>
    </xdr:from>
    <xdr:to>
      <xdr:col>19</xdr:col>
      <xdr:colOff>133350</xdr:colOff>
      <xdr:row>81</xdr:row>
      <xdr:rowOff>144315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23059"/>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104631</xdr:rowOff>
    </xdr:from>
    <xdr:to>
      <xdr:col>15</xdr:col>
      <xdr:colOff>82550</xdr:colOff>
      <xdr:row>81</xdr:row>
      <xdr:rowOff>135609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92081"/>
          <a:ext cx="889000" cy="3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82662</xdr:rowOff>
    </xdr:from>
    <xdr:to>
      <xdr:col>15</xdr:col>
      <xdr:colOff>133350</xdr:colOff>
      <xdr:row>82</xdr:row>
      <xdr:rowOff>12812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7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22989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3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95160</xdr:rowOff>
    </xdr:from>
    <xdr:to>
      <xdr:col>11</xdr:col>
      <xdr:colOff>31750</xdr:colOff>
      <xdr:row>81</xdr:row>
      <xdr:rowOff>104631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82610"/>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26364</xdr:rowOff>
    </xdr:from>
    <xdr:to>
      <xdr:col>11</xdr:col>
      <xdr:colOff>82550</xdr:colOff>
      <xdr:row>81</xdr:row>
      <xdr:rowOff>127964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138141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68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20334</xdr:rowOff>
    </xdr:from>
    <xdr:to>
      <xdr:col>7</xdr:col>
      <xdr:colOff>31750</xdr:colOff>
      <xdr:row>81</xdr:row>
      <xdr:rowOff>121934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0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132111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7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95645</xdr:rowOff>
    </xdr:from>
    <xdr:to>
      <xdr:col>23</xdr:col>
      <xdr:colOff>184150</xdr:colOff>
      <xdr:row>82</xdr:row>
      <xdr:rowOff>25795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16922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0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93515</xdr:rowOff>
    </xdr:from>
    <xdr:to>
      <xdr:col>19</xdr:col>
      <xdr:colOff>184150</xdr:colOff>
      <xdr:row>82</xdr:row>
      <xdr:rowOff>23665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33842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49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84809</xdr:rowOff>
    </xdr:from>
    <xdr:to>
      <xdr:col>15</xdr:col>
      <xdr:colOff>133350</xdr:colOff>
      <xdr:row>82</xdr:row>
      <xdr:rowOff>14959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171186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5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53831</xdr:rowOff>
    </xdr:from>
    <xdr:to>
      <xdr:col>11</xdr:col>
      <xdr:colOff>82550</xdr:colOff>
      <xdr:row>81</xdr:row>
      <xdr:rowOff>155431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4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140208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2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44360</xdr:rowOff>
    </xdr:from>
    <xdr:to>
      <xdr:col>7</xdr:col>
      <xdr:colOff>31750</xdr:colOff>
      <xdr:row>81</xdr:row>
      <xdr:rowOff>145960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3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130737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1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人事院勧告に準じた給与改定や給与構造改革、給与制度の総合的見直しを実施し、ラスパイレス指数の抑制に努めている。</a:t>
          </a:r>
        </a:p>
        <a:p>
          <a:r>
            <a:rPr kumimoji="1" lang="ja-JP" altLang="en-US" sz="1300">
              <a:latin typeface="ＭＳ Ｐゴシック" panose="020B0600070205080204" pitchFamily="50" charset="-128"/>
              <a:ea typeface="ＭＳ Ｐゴシック" panose="020B0600070205080204" pitchFamily="50" charset="-128"/>
            </a:rPr>
            <a:t>　今後も、総人件費の抑制に努めるとともに、市独自の人事給与制度の見直しにより、職務や能力、実績を重視した給与体系を整備していく。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84</xdr:row>
      <xdr:rowOff>28928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3905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162984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307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84</xdr:row>
      <xdr:rowOff>162984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379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131234</xdr:rowOff>
    </xdr:from>
    <xdr:to>
      <xdr:col>73</xdr:col>
      <xdr:colOff>44450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85</xdr:row>
      <xdr:rowOff>4939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3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158045</xdr:rowOff>
    </xdr:from>
    <xdr:to>
      <xdr:col>68</xdr:col>
      <xdr:colOff>203200</xdr:colOff>
      <xdr:row>87</xdr:row>
      <xdr:rowOff>88195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人口減少のため、人口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人当たり職員数は増加傾向にあるが、人員配置の適正化に努め、実職員数は減少しており、類似団体の平均以下の職員数となっている。</a:t>
          </a:r>
        </a:p>
        <a:p>
          <a:r>
            <a:rPr kumimoji="1" lang="ja-JP" altLang="en-US" sz="1300">
              <a:latin typeface="ＭＳ Ｐゴシック" panose="020B0600070205080204" pitchFamily="50" charset="-128"/>
              <a:ea typeface="ＭＳ Ｐゴシック" panose="020B0600070205080204" pitchFamily="50" charset="-128"/>
            </a:rPr>
            <a:t>　今後も効果的・効率的な行政サービスを提供するため、適切な人員配置に努める。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67914</xdr:rowOff>
    </xdr:from>
    <xdr:to>
      <xdr:col>81</xdr:col>
      <xdr:colOff>44450</xdr:colOff>
      <xdr:row>60</xdr:row>
      <xdr:rowOff>72511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54914"/>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67914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36530"/>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60</xdr:row>
      <xdr:rowOff>49530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8482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56424</xdr:rowOff>
    </xdr:from>
    <xdr:to>
      <xdr:col>73</xdr:col>
      <xdr:colOff>44450</xdr:colOff>
      <xdr:row>59</xdr:row>
      <xdr:rowOff>158024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17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168201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158931</xdr:rowOff>
    </xdr:from>
    <xdr:to>
      <xdr:col>68</xdr:col>
      <xdr:colOff>152400</xdr:colOff>
      <xdr:row>59</xdr:row>
      <xdr:rowOff>169273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7448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100330</xdr:rowOff>
    </xdr:from>
    <xdr:to>
      <xdr:col>68</xdr:col>
      <xdr:colOff>203200</xdr:colOff>
      <xdr:row>59</xdr:row>
      <xdr:rowOff>30480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40657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89988</xdr:rowOff>
    </xdr:from>
    <xdr:to>
      <xdr:col>64</xdr:col>
      <xdr:colOff>152400</xdr:colOff>
      <xdr:row>59</xdr:row>
      <xdr:rowOff>20138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03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30315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21711</xdr:rowOff>
    </xdr:from>
    <xdr:to>
      <xdr:col>81</xdr:col>
      <xdr:colOff>95250</xdr:colOff>
      <xdr:row>60</xdr:row>
      <xdr:rowOff>123311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38238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17114</xdr:rowOff>
    </xdr:from>
    <xdr:to>
      <xdr:col>77</xdr:col>
      <xdr:colOff>95250</xdr:colOff>
      <xdr:row>60</xdr:row>
      <xdr:rowOff>118714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128891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7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170180</xdr:rowOff>
    </xdr:from>
    <xdr:to>
      <xdr:col>73</xdr:col>
      <xdr:colOff>44450</xdr:colOff>
      <xdr:row>60</xdr:row>
      <xdr:rowOff>100330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85107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33400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108131</xdr:rowOff>
    </xdr:from>
    <xdr:to>
      <xdr:col>64</xdr:col>
      <xdr:colOff>152400</xdr:colOff>
      <xdr:row>60</xdr:row>
      <xdr:rowOff>38281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23058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臨時財政対策債発行可能額が大幅な減額となり標準財政規模が減少したことに加え、緊急防災・減災事業債や臨時財政対策債などの元利償還金が増加したことにより、前年度と比べ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ポイント上昇している。　</a:t>
          </a:r>
        </a:p>
        <a:p>
          <a:r>
            <a:rPr kumimoji="1" lang="ja-JP" altLang="en-US" sz="1300">
              <a:latin typeface="ＭＳ Ｐゴシック" panose="020B0600070205080204" pitchFamily="50" charset="-128"/>
              <a:ea typeface="ＭＳ Ｐゴシック" panose="020B0600070205080204" pitchFamily="50" charset="-128"/>
            </a:rPr>
            <a:t>　今後、（仮称）中央防災公園や学校適正配置（中学校）などの大型事業により地方債現在高が増加する見込みであるが、交付税措置がある有利な地方債の活用や、計画的な繰上償還の実施等により、実質公債費比率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155258</xdr:rowOff>
    </xdr:from>
    <xdr:to>
      <xdr:col>81</xdr:col>
      <xdr:colOff>44450</xdr:colOff>
      <xdr:row>37</xdr:row>
      <xdr:rowOff>9948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27458"/>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145203</xdr:rowOff>
    </xdr:from>
    <xdr:to>
      <xdr:col>77</xdr:col>
      <xdr:colOff>44450</xdr:colOff>
      <xdr:row>36</xdr:row>
      <xdr:rowOff>155258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1740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145203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130598</xdr:rowOff>
    </xdr:from>
    <xdr:to>
      <xdr:col>73</xdr:col>
      <xdr:colOff>44450</xdr:colOff>
      <xdr:row>37</xdr:row>
      <xdr:rowOff>60748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0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45525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38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135149</xdr:rowOff>
    </xdr:from>
    <xdr:to>
      <xdr:col>68</xdr:col>
      <xdr:colOff>152400</xdr:colOff>
      <xdr:row>36</xdr:row>
      <xdr:rowOff>137160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0734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90382</xdr:rowOff>
    </xdr:from>
    <xdr:to>
      <xdr:col>68</xdr:col>
      <xdr:colOff>203200</xdr:colOff>
      <xdr:row>37</xdr:row>
      <xdr:rowOff>20532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26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5309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34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96414</xdr:rowOff>
    </xdr:from>
    <xdr:to>
      <xdr:col>64</xdr:col>
      <xdr:colOff>152400</xdr:colOff>
      <xdr:row>37</xdr:row>
      <xdr:rowOff>26564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26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11341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3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104458</xdr:rowOff>
    </xdr:from>
    <xdr:to>
      <xdr:col>77</xdr:col>
      <xdr:colOff>95250</xdr:colOff>
      <xdr:row>37</xdr:row>
      <xdr:rowOff>34608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44785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4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94403</xdr:rowOff>
    </xdr:from>
    <xdr:to>
      <xdr:col>73</xdr:col>
      <xdr:colOff>44450</xdr:colOff>
      <xdr:row>37</xdr:row>
      <xdr:rowOff>24553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34730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84349</xdr:rowOff>
    </xdr:from>
    <xdr:to>
      <xdr:col>68</xdr:col>
      <xdr:colOff>203200</xdr:colOff>
      <xdr:row>37</xdr:row>
      <xdr:rowOff>14499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24676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86360</xdr:rowOff>
    </xdr:from>
    <xdr:to>
      <xdr:col>64</xdr:col>
      <xdr:colOff>152400</xdr:colOff>
      <xdr:row>37</xdr:row>
      <xdr:rowOff>16510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26687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および介護給付費準備基金の新規積立により充当可能基金が増額し、充当可能財源等が増額となった一方で、臨時財政対策債発行可能額が大幅な減額となり標準財政規模が減少したことにより、将来負担比率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仮称）中央防災公園や学校適正配置（中学校）などの大型事業により地方債現在高が増加する見込みであるが、交付税措置がある有利な地方債の活用や、計画的な繰上償還の実施等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104108</xdr:rowOff>
    </xdr:from>
    <xdr:to>
      <xdr:col>81</xdr:col>
      <xdr:colOff>44450</xdr:colOff>
      <xdr:row>17</xdr:row>
      <xdr:rowOff>110141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01875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104108</xdr:rowOff>
    </xdr:from>
    <xdr:to>
      <xdr:col>77</xdr:col>
      <xdr:colOff>44450</xdr:colOff>
      <xdr:row>18</xdr:row>
      <xdr:rowOff>826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018758"/>
          <a:ext cx="889000" cy="6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826</xdr:rowOff>
    </xdr:from>
    <xdr:to>
      <xdr:col>72</xdr:col>
      <xdr:colOff>203200</xdr:colOff>
      <xdr:row>18</xdr:row>
      <xdr:rowOff>16510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08692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2762</xdr:rowOff>
    </xdr:from>
    <xdr:to>
      <xdr:col>73</xdr:col>
      <xdr:colOff>44450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114539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1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136080</xdr:rowOff>
    </xdr:from>
    <xdr:to>
      <xdr:col>68</xdr:col>
      <xdr:colOff>152400</xdr:colOff>
      <xdr:row>18</xdr:row>
      <xdr:rowOff>16510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050730"/>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103029</xdr:rowOff>
    </xdr:from>
    <xdr:to>
      <xdr:col>68</xdr:col>
      <xdr:colOff>203200</xdr:colOff>
      <xdr:row>16</xdr:row>
      <xdr:rowOff>33179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7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43356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4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101822</xdr:rowOff>
    </xdr:from>
    <xdr:to>
      <xdr:col>64</xdr:col>
      <xdr:colOff>152400</xdr:colOff>
      <xdr:row>16</xdr:row>
      <xdr:rowOff>31972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42149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59341</xdr:rowOff>
    </xdr:from>
    <xdr:to>
      <xdr:col>81</xdr:col>
      <xdr:colOff>95250</xdr:colOff>
      <xdr:row>17</xdr:row>
      <xdr:rowOff>160941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7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31418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4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53308</xdr:rowOff>
    </xdr:from>
    <xdr:to>
      <xdr:col>77</xdr:col>
      <xdr:colOff>95250</xdr:colOff>
      <xdr:row>17</xdr:row>
      <xdr:rowOff>154908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139685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54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121476</xdr:rowOff>
    </xdr:from>
    <xdr:to>
      <xdr:col>73</xdr:col>
      <xdr:colOff>44450</xdr:colOff>
      <xdr:row>18</xdr:row>
      <xdr:rowOff>51626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03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36403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12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137160</xdr:rowOff>
    </xdr:from>
    <xdr:to>
      <xdr:col>68</xdr:col>
      <xdr:colOff>203200</xdr:colOff>
      <xdr:row>18</xdr:row>
      <xdr:rowOff>67310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52087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85280</xdr:rowOff>
    </xdr:from>
    <xdr:to>
      <xdr:col>64</xdr:col>
      <xdr:colOff>152400</xdr:colOff>
      <xdr:row>18</xdr:row>
      <xdr:rowOff>15430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207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47,910
47,653
101.06
26,918,329
26,089,863
651,194
14,178,193
33,685,629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適正な人員配置など人件費の抑制に努めているが、普通交付税が減額となり経常一般財源等が減少したことにより、前年度に比べ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今後も、職務や能力、実績を重視した給与体系を実現していく中で、市独自の人事給与制度の見直しを行うなど、人件費の適正化に努める。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0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9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152400</xdr:rowOff>
    </xdr:from>
    <xdr:to>
      <xdr:col>15</xdr:col>
      <xdr:colOff>149225</xdr:colOff>
      <xdr:row>37</xdr:row>
      <xdr:rowOff>82550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92727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96520</xdr:rowOff>
    </xdr:from>
    <xdr:to>
      <xdr:col>11</xdr:col>
      <xdr:colOff>9525</xdr:colOff>
      <xdr:row>38</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1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や枠配分方法により、物件費総額の抑制に努めたが、電気代の高騰などにより光熱水費が増加したことに加え、普通交付税が減額となり経常一般財源等が減少したことにより、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今後も引き続き経常経費の抑制に努める。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18</xdr:row>
      <xdr:rowOff>18143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171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17</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17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102507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19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4536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24493</xdr:rowOff>
    </xdr:from>
    <xdr:to>
      <xdr:col>69</xdr:col>
      <xdr:colOff>142875</xdr:colOff>
      <xdr:row>19</xdr:row>
      <xdr:rowOff>126093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28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110870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2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自立支援給付事業や生活保護扶助事業の事業量の増などにより、前年度と比べて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今後も、障害者自立支援給付や子育て支援に係る経費の増加が見込まれることから、市独自制度を含めた総合的な見直しを図り、育成に努める。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58</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55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58</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5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69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病院事業会計や水道事業会計への出資金が増加したことなどにより、前年度と比べ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今後も引き続き経常経費の抑制に努める。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57</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72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58</xdr:row>
      <xdr:rowOff>5080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7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5080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153670</xdr:rowOff>
    </xdr:from>
    <xdr:to>
      <xdr:col>69</xdr:col>
      <xdr:colOff>92075</xdr:colOff>
      <xdr:row>57</xdr:row>
      <xdr:rowOff>161290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一部事務組合への負担金が減少したことなどにより、経常的に支出する補助費等は前年度と比べ減少した一方、普通交付税が減額となり経常一般財源等が減少したことにより、前年度と比べ、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今後も、各種団体への補助金等を継続的に見直すことにより、経常経費の抑制に努める。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147574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39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391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30988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30988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公債費の抑制に努めているが、緊急防災・減災事業債において防災行政無線デジタル化等に係る元利償還金の増により、前年度と比べ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ことに加え、今後も公債費の増加が見込まれるため、事業のさらなる選択と集中により地方債の発行を抑制するほか、繰上償還を計画的に実施することにより、将来の公債費負担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48895</xdr:rowOff>
    </xdr:from>
    <xdr:to>
      <xdr:col>24</xdr:col>
      <xdr:colOff>25400</xdr:colOff>
      <xdr:row>75</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076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48895</xdr:rowOff>
    </xdr:from>
    <xdr:to>
      <xdr:col>19</xdr:col>
      <xdr:colOff>187325</xdr:colOff>
      <xdr:row>75</xdr:row>
      <xdr:rowOff>62230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076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62230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99060</xdr:rowOff>
    </xdr:from>
    <xdr:to>
      <xdr:col>15</xdr:col>
      <xdr:colOff>149225</xdr:colOff>
      <xdr:row>75</xdr:row>
      <xdr:rowOff>29210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37465</xdr:rowOff>
    </xdr:from>
    <xdr:to>
      <xdr:col>11</xdr:col>
      <xdr:colOff>9525</xdr:colOff>
      <xdr:row>75</xdr:row>
      <xdr:rowOff>39370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962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68580</xdr:rowOff>
    </xdr:from>
    <xdr:to>
      <xdr:col>11</xdr:col>
      <xdr:colOff>60325</xdr:colOff>
      <xdr:row>74</xdr:row>
      <xdr:rowOff>170180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72390</xdr:rowOff>
    </xdr:from>
    <xdr:to>
      <xdr:col>6</xdr:col>
      <xdr:colOff>171450</xdr:colOff>
      <xdr:row>75</xdr:row>
      <xdr:rowOff>2540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75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170197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169545</xdr:rowOff>
    </xdr:from>
    <xdr:to>
      <xdr:col>20</xdr:col>
      <xdr:colOff>38100</xdr:colOff>
      <xdr:row>75</xdr:row>
      <xdr:rowOff>99695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84472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4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97807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74947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158115</xdr:rowOff>
    </xdr:from>
    <xdr:to>
      <xdr:col>6</xdr:col>
      <xdr:colOff>171450</xdr:colOff>
      <xdr:row>75</xdr:row>
      <xdr:rowOff>88265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73042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3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今後も引き続き枠配分方式による予算編成や事務事業の見直しを継続することにより、さらなる経常経費の抑制に努める。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170435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30352"/>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78</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30352"/>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44704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040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44704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53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23401</xdr:rowOff>
    </xdr:from>
    <xdr:to>
      <xdr:col>29</xdr:col>
      <xdr:colOff>127000</xdr:colOff>
      <xdr:row>18</xdr:row>
      <xdr:rowOff>39686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57126"/>
          <a:ext cx="647700" cy="16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39686</xdr:rowOff>
    </xdr:from>
    <xdr:to>
      <xdr:col>26</xdr:col>
      <xdr:colOff>50800</xdr:colOff>
      <xdr:row>18</xdr:row>
      <xdr:rowOff>71058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3411"/>
          <a:ext cx="698500" cy="3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71058</xdr:rowOff>
    </xdr:from>
    <xdr:to>
      <xdr:col>22</xdr:col>
      <xdr:colOff>114300</xdr:colOff>
      <xdr:row>18</xdr:row>
      <xdr:rowOff>108146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4783"/>
          <a:ext cx="698500" cy="37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78432</xdr:rowOff>
    </xdr:from>
    <xdr:to>
      <xdr:col>22</xdr:col>
      <xdr:colOff>165100</xdr:colOff>
      <xdr:row>19</xdr:row>
      <xdr:rowOff>8582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12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164809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9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108146</xdr:rowOff>
    </xdr:from>
    <xdr:to>
      <xdr:col>18</xdr:col>
      <xdr:colOff>177800</xdr:colOff>
      <xdr:row>18</xdr:row>
      <xdr:rowOff>112707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41871"/>
          <a:ext cx="698500" cy="4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81621</xdr:rowOff>
    </xdr:from>
    <xdr:to>
      <xdr:col>19</xdr:col>
      <xdr:colOff>38100</xdr:colOff>
      <xdr:row>20</xdr:row>
      <xdr:rowOff>11771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86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167998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47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95228</xdr:rowOff>
    </xdr:from>
    <xdr:to>
      <xdr:col>15</xdr:col>
      <xdr:colOff>101600</xdr:colOff>
      <xdr:row>20</xdr:row>
      <xdr:rowOff>25378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400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10155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8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144051</xdr:rowOff>
    </xdr:from>
    <xdr:to>
      <xdr:col>29</xdr:col>
      <xdr:colOff>177800</xdr:colOff>
      <xdr:row>18</xdr:row>
      <xdr:rowOff>74201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06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116128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7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160336</xdr:rowOff>
    </xdr:from>
    <xdr:to>
      <xdr:col>26</xdr:col>
      <xdr:colOff>101600</xdr:colOff>
      <xdr:row>18</xdr:row>
      <xdr:rowOff>90486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2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75263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20258</xdr:rowOff>
    </xdr:from>
    <xdr:to>
      <xdr:col>22</xdr:col>
      <xdr:colOff>165100</xdr:colOff>
      <xdr:row>18</xdr:row>
      <xdr:rowOff>121858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132035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2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57346</xdr:rowOff>
    </xdr:from>
    <xdr:to>
      <xdr:col>19</xdr:col>
      <xdr:colOff>38100</xdr:colOff>
      <xdr:row>18</xdr:row>
      <xdr:rowOff>158946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169123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5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61907</xdr:rowOff>
    </xdr:from>
    <xdr:to>
      <xdr:col>15</xdr:col>
      <xdr:colOff>101600</xdr:colOff>
      <xdr:row>18</xdr:row>
      <xdr:rowOff>163507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9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2234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336146</xdr:rowOff>
    </xdr:from>
    <xdr:to>
      <xdr:col>29</xdr:col>
      <xdr:colOff>127000</xdr:colOff>
      <xdr:row>38</xdr:row>
      <xdr:rowOff>11572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60846"/>
          <a:ext cx="647700" cy="1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11572</xdr:rowOff>
    </xdr:from>
    <xdr:to>
      <xdr:col>26</xdr:col>
      <xdr:colOff>50800</xdr:colOff>
      <xdr:row>38</xdr:row>
      <xdr:rowOff>15885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79172"/>
          <a:ext cx="698500" cy="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15885</xdr:rowOff>
    </xdr:from>
    <xdr:to>
      <xdr:col>22</xdr:col>
      <xdr:colOff>114300</xdr:colOff>
      <xdr:row>38</xdr:row>
      <xdr:rowOff>33704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83485"/>
          <a:ext cx="698500" cy="17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302206</xdr:rowOff>
    </xdr:from>
    <xdr:to>
      <xdr:col>22</xdr:col>
      <xdr:colOff>165100</xdr:colOff>
      <xdr:row>38</xdr:row>
      <xdr:rowOff>60906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2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71083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9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32737</xdr:rowOff>
    </xdr:from>
    <xdr:to>
      <xdr:col>18</xdr:col>
      <xdr:colOff>177800</xdr:colOff>
      <xdr:row>38</xdr:row>
      <xdr:rowOff>33704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500337"/>
          <a:ext cx="698500" cy="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331249</xdr:rowOff>
    </xdr:from>
    <xdr:to>
      <xdr:col>19</xdr:col>
      <xdr:colOff>38100</xdr:colOff>
      <xdr:row>38</xdr:row>
      <xdr:rowOff>89949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55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74726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54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329534</xdr:rowOff>
    </xdr:from>
    <xdr:to>
      <xdr:col>15</xdr:col>
      <xdr:colOff>101600</xdr:colOff>
      <xdr:row>38</xdr:row>
      <xdr:rowOff>88234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542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73011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54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285346</xdr:rowOff>
    </xdr:from>
    <xdr:to>
      <xdr:col>29</xdr:col>
      <xdr:colOff>177800</xdr:colOff>
      <xdr:row>38</xdr:row>
      <xdr:rowOff>44046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10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257423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8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303672</xdr:rowOff>
    </xdr:from>
    <xdr:to>
      <xdr:col>26</xdr:col>
      <xdr:colOff>101600</xdr:colOff>
      <xdr:row>38</xdr:row>
      <xdr:rowOff>62372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2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47149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307985</xdr:rowOff>
    </xdr:from>
    <xdr:to>
      <xdr:col>22</xdr:col>
      <xdr:colOff>165100</xdr:colOff>
      <xdr:row>38</xdr:row>
      <xdr:rowOff>66685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51462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325804</xdr:rowOff>
    </xdr:from>
    <xdr:to>
      <xdr:col>19</xdr:col>
      <xdr:colOff>38100</xdr:colOff>
      <xdr:row>38</xdr:row>
      <xdr:rowOff>84504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5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94681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1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324837</xdr:rowOff>
    </xdr:from>
    <xdr:to>
      <xdr:col>15</xdr:col>
      <xdr:colOff>101600</xdr:colOff>
      <xdr:row>38</xdr:row>
      <xdr:rowOff>83537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4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93714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1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47,910
47,653
101.06
26,918,329
26,089,863
651,194
14,178,193
33,685,629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142011</xdr:rowOff>
    </xdr:from>
    <xdr:to>
      <xdr:col>24</xdr:col>
      <xdr:colOff>63500</xdr:colOff>
      <xdr:row>36</xdr:row>
      <xdr:rowOff>149263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4211"/>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149263</xdr:rowOff>
    </xdr:from>
    <xdr:to>
      <xdr:col>19</xdr:col>
      <xdr:colOff>177800</xdr:colOff>
      <xdr:row>37</xdr:row>
      <xdr:rowOff>9208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1463"/>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9208</xdr:rowOff>
    </xdr:from>
    <xdr:to>
      <xdr:col>15</xdr:col>
      <xdr:colOff>50800</xdr:colOff>
      <xdr:row>37</xdr:row>
      <xdr:rowOff>36716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2858"/>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38430</xdr:rowOff>
    </xdr:from>
    <xdr:to>
      <xdr:col>15</xdr:col>
      <xdr:colOff>101600</xdr:colOff>
      <xdr:row>37</xdr:row>
      <xdr:rowOff>140030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131157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15164</xdr:rowOff>
    </xdr:from>
    <xdr:to>
      <xdr:col>10</xdr:col>
      <xdr:colOff>114300</xdr:colOff>
      <xdr:row>37</xdr:row>
      <xdr:rowOff>36716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58814"/>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123203</xdr:rowOff>
    </xdr:from>
    <xdr:to>
      <xdr:col>10</xdr:col>
      <xdr:colOff>165100</xdr:colOff>
      <xdr:row>39</xdr:row>
      <xdr:rowOff>53353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6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44480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7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131483</xdr:rowOff>
    </xdr:from>
    <xdr:to>
      <xdr:col>6</xdr:col>
      <xdr:colOff>38100</xdr:colOff>
      <xdr:row>39</xdr:row>
      <xdr:rowOff>61633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64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52760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7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91211</xdr:rowOff>
    </xdr:from>
    <xdr:to>
      <xdr:col>24</xdr:col>
      <xdr:colOff>114300</xdr:colOff>
      <xdr:row>37</xdr:row>
      <xdr:rowOff>21361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69638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98463</xdr:rowOff>
    </xdr:from>
    <xdr:to>
      <xdr:col>20</xdr:col>
      <xdr:colOff>38100</xdr:colOff>
      <xdr:row>37</xdr:row>
      <xdr:rowOff>28613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19740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129858</xdr:rowOff>
    </xdr:from>
    <xdr:to>
      <xdr:col>15</xdr:col>
      <xdr:colOff>101600</xdr:colOff>
      <xdr:row>37</xdr:row>
      <xdr:rowOff>60008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76535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7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157366</xdr:rowOff>
    </xdr:from>
    <xdr:to>
      <xdr:col>10</xdr:col>
      <xdr:colOff>165100</xdr:colOff>
      <xdr:row>37</xdr:row>
      <xdr:rowOff>87516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104043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135814</xdr:rowOff>
    </xdr:from>
    <xdr:to>
      <xdr:col>6</xdr:col>
      <xdr:colOff>38100</xdr:colOff>
      <xdr:row>37</xdr:row>
      <xdr:rowOff>65964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82491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72198</xdr:rowOff>
    </xdr:from>
    <xdr:to>
      <xdr:col>24</xdr:col>
      <xdr:colOff>63500</xdr:colOff>
      <xdr:row>58</xdr:row>
      <xdr:rowOff>72510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16298"/>
          <a:ext cx="8382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72198</xdr:rowOff>
    </xdr:from>
    <xdr:to>
      <xdr:col>19</xdr:col>
      <xdr:colOff>177800</xdr:colOff>
      <xdr:row>58</xdr:row>
      <xdr:rowOff>76429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16298"/>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76429</xdr:rowOff>
    </xdr:from>
    <xdr:to>
      <xdr:col>15</xdr:col>
      <xdr:colOff>50800</xdr:colOff>
      <xdr:row>58</xdr:row>
      <xdr:rowOff>104353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20529"/>
          <a:ext cx="889000" cy="2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24391</xdr:rowOff>
    </xdr:from>
    <xdr:to>
      <xdr:col>15</xdr:col>
      <xdr:colOff>101600</xdr:colOff>
      <xdr:row>58</xdr:row>
      <xdr:rowOff>125991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4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104353</xdr:rowOff>
    </xdr:from>
    <xdr:to>
      <xdr:col>10</xdr:col>
      <xdr:colOff>114300</xdr:colOff>
      <xdr:row>58</xdr:row>
      <xdr:rowOff>113493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48453"/>
          <a:ext cx="889000" cy="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42183</xdr:rowOff>
    </xdr:from>
    <xdr:to>
      <xdr:col>10</xdr:col>
      <xdr:colOff>165100</xdr:colOff>
      <xdr:row>58</xdr:row>
      <xdr:rowOff>143783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8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160310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47556</xdr:rowOff>
    </xdr:from>
    <xdr:to>
      <xdr:col>6</xdr:col>
      <xdr:colOff>38100</xdr:colOff>
      <xdr:row>58</xdr:row>
      <xdr:rowOff>149156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165683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21710</xdr:rowOff>
    </xdr:from>
    <xdr:to>
      <xdr:col>24</xdr:col>
      <xdr:colOff>114300</xdr:colOff>
      <xdr:row>58</xdr:row>
      <xdr:rowOff>123310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21398</xdr:rowOff>
    </xdr:from>
    <xdr:to>
      <xdr:col>20</xdr:col>
      <xdr:colOff>38100</xdr:colOff>
      <xdr:row>58</xdr:row>
      <xdr:rowOff>122998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114125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25629</xdr:rowOff>
    </xdr:from>
    <xdr:to>
      <xdr:col>15</xdr:col>
      <xdr:colOff>101600</xdr:colOff>
      <xdr:row>58</xdr:row>
      <xdr:rowOff>127229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118356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53553</xdr:rowOff>
    </xdr:from>
    <xdr:to>
      <xdr:col>10</xdr:col>
      <xdr:colOff>165100</xdr:colOff>
      <xdr:row>58</xdr:row>
      <xdr:rowOff>155153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146280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9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62693</xdr:rowOff>
    </xdr:from>
    <xdr:to>
      <xdr:col>6</xdr:col>
      <xdr:colOff>38100</xdr:colOff>
      <xdr:row>58</xdr:row>
      <xdr:rowOff>164293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155420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9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43410</xdr:rowOff>
    </xdr:from>
    <xdr:to>
      <xdr:col>24</xdr:col>
      <xdr:colOff>63500</xdr:colOff>
      <xdr:row>79</xdr:row>
      <xdr:rowOff>49321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87960"/>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43410</xdr:rowOff>
    </xdr:from>
    <xdr:to>
      <xdr:col>19</xdr:col>
      <xdr:colOff>177800</xdr:colOff>
      <xdr:row>79</xdr:row>
      <xdr:rowOff>49828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87960"/>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48489</xdr:rowOff>
    </xdr:from>
    <xdr:to>
      <xdr:col>15</xdr:col>
      <xdr:colOff>50800</xdr:colOff>
      <xdr:row>79</xdr:row>
      <xdr:rowOff>49828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93039"/>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87365</xdr:rowOff>
    </xdr:from>
    <xdr:to>
      <xdr:col>15</xdr:col>
      <xdr:colOff>101600</xdr:colOff>
      <xdr:row>79</xdr:row>
      <xdr:rowOff>17515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34042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48489</xdr:rowOff>
    </xdr:from>
    <xdr:to>
      <xdr:col>10</xdr:col>
      <xdr:colOff>114300</xdr:colOff>
      <xdr:row>79</xdr:row>
      <xdr:rowOff>54318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93039"/>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156011</xdr:rowOff>
    </xdr:from>
    <xdr:to>
      <xdr:col>10</xdr:col>
      <xdr:colOff>165100</xdr:colOff>
      <xdr:row>79</xdr:row>
      <xdr:rowOff>86161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52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102688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30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152957</xdr:rowOff>
    </xdr:from>
    <xdr:to>
      <xdr:col>6</xdr:col>
      <xdr:colOff>38100</xdr:colOff>
      <xdr:row>79</xdr:row>
      <xdr:rowOff>83107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52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99634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3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169971</xdr:rowOff>
    </xdr:from>
    <xdr:to>
      <xdr:col>24</xdr:col>
      <xdr:colOff>114300</xdr:colOff>
      <xdr:row>79</xdr:row>
      <xdr:rowOff>100121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84898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164060</xdr:rowOff>
    </xdr:from>
    <xdr:to>
      <xdr:col>20</xdr:col>
      <xdr:colOff>38100</xdr:colOff>
      <xdr:row>79</xdr:row>
      <xdr:rowOff>94210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85337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170478</xdr:rowOff>
    </xdr:from>
    <xdr:to>
      <xdr:col>15</xdr:col>
      <xdr:colOff>101600</xdr:colOff>
      <xdr:row>79</xdr:row>
      <xdr:rowOff>100628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91755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3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169139</xdr:rowOff>
    </xdr:from>
    <xdr:to>
      <xdr:col>10</xdr:col>
      <xdr:colOff>165100</xdr:colOff>
      <xdr:row>79</xdr:row>
      <xdr:rowOff>99289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90416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3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3518</xdr:rowOff>
    </xdr:from>
    <xdr:to>
      <xdr:col>6</xdr:col>
      <xdr:colOff>38100</xdr:colOff>
      <xdr:row>79</xdr:row>
      <xdr:rowOff>105118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96245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79784</xdr:rowOff>
    </xdr:from>
    <xdr:to>
      <xdr:col>24</xdr:col>
      <xdr:colOff>63500</xdr:colOff>
      <xdr:row>97</xdr:row>
      <xdr:rowOff>34359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38984"/>
          <a:ext cx="838200" cy="12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79784</xdr:rowOff>
    </xdr:from>
    <xdr:to>
      <xdr:col>19</xdr:col>
      <xdr:colOff>177800</xdr:colOff>
      <xdr:row>98</xdr:row>
      <xdr:rowOff>4239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38984"/>
          <a:ext cx="889000" cy="26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4239</xdr:rowOff>
    </xdr:from>
    <xdr:to>
      <xdr:col>15</xdr:col>
      <xdr:colOff>50800</xdr:colOff>
      <xdr:row>98</xdr:row>
      <xdr:rowOff>16246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06339"/>
          <a:ext cx="8890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134021</xdr:rowOff>
    </xdr:from>
    <xdr:to>
      <xdr:col>15</xdr:col>
      <xdr:colOff>101600</xdr:colOff>
      <xdr:row>98</xdr:row>
      <xdr:rowOff>64171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76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8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16246</xdr:rowOff>
    </xdr:from>
    <xdr:to>
      <xdr:col>10</xdr:col>
      <xdr:colOff>114300</xdr:colOff>
      <xdr:row>98</xdr:row>
      <xdr:rowOff>60158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18346"/>
          <a:ext cx="889000" cy="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76170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118592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155009</xdr:rowOff>
    </xdr:from>
    <xdr:to>
      <xdr:col>24</xdr:col>
      <xdr:colOff>114300</xdr:colOff>
      <xdr:row>97</xdr:row>
      <xdr:rowOff>85159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133436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28984</xdr:rowOff>
    </xdr:from>
    <xdr:to>
      <xdr:col>20</xdr:col>
      <xdr:colOff>38100</xdr:colOff>
      <xdr:row>96</xdr:row>
      <xdr:rowOff>130584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8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121711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8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124889</xdr:rowOff>
    </xdr:from>
    <xdr:to>
      <xdr:col>15</xdr:col>
      <xdr:colOff>101600</xdr:colOff>
      <xdr:row>98</xdr:row>
      <xdr:rowOff>55039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5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71566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53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136896</xdr:rowOff>
    </xdr:from>
    <xdr:to>
      <xdr:col>10</xdr:col>
      <xdr:colOff>165100</xdr:colOff>
      <xdr:row>98</xdr:row>
      <xdr:rowOff>67046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58173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9358</xdr:rowOff>
    </xdr:from>
    <xdr:to>
      <xdr:col>6</xdr:col>
      <xdr:colOff>38100</xdr:colOff>
      <xdr:row>98</xdr:row>
      <xdr:rowOff>110958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102085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0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67867</xdr:rowOff>
    </xdr:from>
    <xdr:to>
      <xdr:col>55</xdr:col>
      <xdr:colOff>0</xdr:colOff>
      <xdr:row>38</xdr:row>
      <xdr:rowOff>112193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82967"/>
          <a:ext cx="8382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106027</xdr:rowOff>
    </xdr:from>
    <xdr:to>
      <xdr:col>50</xdr:col>
      <xdr:colOff>114300</xdr:colOff>
      <xdr:row>38</xdr:row>
      <xdr:rowOff>112193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78227"/>
          <a:ext cx="889000" cy="34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106027</xdr:rowOff>
    </xdr:from>
    <xdr:to>
      <xdr:col>45</xdr:col>
      <xdr:colOff>177800</xdr:colOff>
      <xdr:row>38</xdr:row>
      <xdr:rowOff>119172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78227"/>
          <a:ext cx="889000" cy="3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127521</xdr:rowOff>
    </xdr:from>
    <xdr:to>
      <xdr:col>46</xdr:col>
      <xdr:colOff>38100</xdr:colOff>
      <xdr:row>36</xdr:row>
      <xdr:rowOff>57671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12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74198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90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119172</xdr:rowOff>
    </xdr:from>
    <xdr:to>
      <xdr:col>41</xdr:col>
      <xdr:colOff>50800</xdr:colOff>
      <xdr:row>38</xdr:row>
      <xdr:rowOff>136461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34272"/>
          <a:ext cx="889000" cy="1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58310</xdr:rowOff>
    </xdr:from>
    <xdr:to>
      <xdr:col>41</xdr:col>
      <xdr:colOff>101600</xdr:colOff>
      <xdr:row>38</xdr:row>
      <xdr:rowOff>159910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4987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4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71775</xdr:rowOff>
    </xdr:from>
    <xdr:to>
      <xdr:col>36</xdr:col>
      <xdr:colOff>165100</xdr:colOff>
      <xdr:row>39</xdr:row>
      <xdr:rowOff>1925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18452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6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17067</xdr:rowOff>
    </xdr:from>
    <xdr:to>
      <xdr:col>55</xdr:col>
      <xdr:colOff>50800</xdr:colOff>
      <xdr:row>38</xdr:row>
      <xdr:rowOff>118667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3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103444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61393</xdr:rowOff>
    </xdr:from>
    <xdr:to>
      <xdr:col>50</xdr:col>
      <xdr:colOff>165100</xdr:colOff>
      <xdr:row>38</xdr:row>
      <xdr:rowOff>162993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154120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6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55227</xdr:rowOff>
    </xdr:from>
    <xdr:to>
      <xdr:col>46</xdr:col>
      <xdr:colOff>38100</xdr:colOff>
      <xdr:row>36</xdr:row>
      <xdr:rowOff>156827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2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147954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32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68372</xdr:rowOff>
    </xdr:from>
    <xdr:to>
      <xdr:col>41</xdr:col>
      <xdr:colOff>101600</xdr:colOff>
      <xdr:row>38</xdr:row>
      <xdr:rowOff>169972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161099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7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85661</xdr:rowOff>
    </xdr:from>
    <xdr:to>
      <xdr:col>36</xdr:col>
      <xdr:colOff>165100</xdr:colOff>
      <xdr:row>39</xdr:row>
      <xdr:rowOff>15811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6938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9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162436</xdr:rowOff>
    </xdr:from>
    <xdr:to>
      <xdr:col>55</xdr:col>
      <xdr:colOff>0</xdr:colOff>
      <xdr:row>58</xdr:row>
      <xdr:rowOff>22477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935086"/>
          <a:ext cx="838200" cy="3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161048</xdr:rowOff>
    </xdr:from>
    <xdr:to>
      <xdr:col>50</xdr:col>
      <xdr:colOff>114300</xdr:colOff>
      <xdr:row>58</xdr:row>
      <xdr:rowOff>22477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33698"/>
          <a:ext cx="889000" cy="3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68488</xdr:rowOff>
    </xdr:from>
    <xdr:to>
      <xdr:col>45</xdr:col>
      <xdr:colOff>177800</xdr:colOff>
      <xdr:row>57</xdr:row>
      <xdr:rowOff>161048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841138"/>
          <a:ext cx="889000" cy="9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141651</xdr:rowOff>
    </xdr:from>
    <xdr:to>
      <xdr:col>46</xdr:col>
      <xdr:colOff>38100</xdr:colOff>
      <xdr:row>58</xdr:row>
      <xdr:rowOff>71801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91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62928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1000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68488</xdr:rowOff>
    </xdr:from>
    <xdr:to>
      <xdr:col>41</xdr:col>
      <xdr:colOff>50800</xdr:colOff>
      <xdr:row>58</xdr:row>
      <xdr:rowOff>69066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841138"/>
          <a:ext cx="889000" cy="1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15804</xdr:rowOff>
    </xdr:from>
    <xdr:to>
      <xdr:col>41</xdr:col>
      <xdr:colOff>101600</xdr:colOff>
      <xdr:row>58</xdr:row>
      <xdr:rowOff>117404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108531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40946</xdr:rowOff>
    </xdr:from>
    <xdr:to>
      <xdr:col>36</xdr:col>
      <xdr:colOff>165100</xdr:colOff>
      <xdr:row>58</xdr:row>
      <xdr:rowOff>142546</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133673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111636</xdr:rowOff>
    </xdr:from>
    <xdr:to>
      <xdr:col>55</xdr:col>
      <xdr:colOff>50800</xdr:colOff>
      <xdr:row>58</xdr:row>
      <xdr:rowOff>41786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90063</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6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143127</xdr:rowOff>
    </xdr:from>
    <xdr:to>
      <xdr:col>50</xdr:col>
      <xdr:colOff>165100</xdr:colOff>
      <xdr:row>58</xdr:row>
      <xdr:rowOff>73277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1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64404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0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110248</xdr:rowOff>
    </xdr:from>
    <xdr:to>
      <xdr:col>46</xdr:col>
      <xdr:colOff>38100</xdr:colOff>
      <xdr:row>58</xdr:row>
      <xdr:rowOff>40398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56925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6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17688</xdr:rowOff>
    </xdr:from>
    <xdr:to>
      <xdr:col>41</xdr:col>
      <xdr:colOff>101600</xdr:colOff>
      <xdr:row>57</xdr:row>
      <xdr:rowOff>119288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9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135815</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6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18266</xdr:rowOff>
    </xdr:from>
    <xdr:to>
      <xdr:col>36</xdr:col>
      <xdr:colOff>165100</xdr:colOff>
      <xdr:row>58</xdr:row>
      <xdr:rowOff>119866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136393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73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32194</xdr:rowOff>
    </xdr:from>
    <xdr:to>
      <xdr:col>55</xdr:col>
      <xdr:colOff>0</xdr:colOff>
      <xdr:row>75</xdr:row>
      <xdr:rowOff>159969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890944"/>
          <a:ext cx="838200" cy="1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135865</xdr:rowOff>
    </xdr:from>
    <xdr:to>
      <xdr:col>50</xdr:col>
      <xdr:colOff>114300</xdr:colOff>
      <xdr:row>75</xdr:row>
      <xdr:rowOff>159969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994615"/>
          <a:ext cx="889000" cy="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69304</xdr:rowOff>
    </xdr:from>
    <xdr:to>
      <xdr:col>45</xdr:col>
      <xdr:colOff>177800</xdr:colOff>
      <xdr:row>75</xdr:row>
      <xdr:rowOff>135865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585154"/>
          <a:ext cx="889000" cy="40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63627</xdr:rowOff>
    </xdr:from>
    <xdr:to>
      <xdr:col>46</xdr:col>
      <xdr:colOff>38100</xdr:colOff>
      <xdr:row>77</xdr:row>
      <xdr:rowOff>165227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156354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69304</xdr:rowOff>
    </xdr:from>
    <xdr:to>
      <xdr:col>41</xdr:col>
      <xdr:colOff>50800</xdr:colOff>
      <xdr:row>76</xdr:row>
      <xdr:rowOff>82677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585154"/>
          <a:ext cx="889000" cy="5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36834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78033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152844</xdr:rowOff>
    </xdr:from>
    <xdr:to>
      <xdr:col>55</xdr:col>
      <xdr:colOff>50800</xdr:colOff>
      <xdr:row>75</xdr:row>
      <xdr:rowOff>82994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8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4271</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69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109169</xdr:rowOff>
    </xdr:from>
    <xdr:to>
      <xdr:col>50</xdr:col>
      <xdr:colOff>165100</xdr:colOff>
      <xdr:row>76</xdr:row>
      <xdr:rowOff>39319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9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55846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74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85065</xdr:rowOff>
    </xdr:from>
    <xdr:to>
      <xdr:col>46</xdr:col>
      <xdr:colOff>38100</xdr:colOff>
      <xdr:row>76</xdr:row>
      <xdr:rowOff>15215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9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31742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71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18504</xdr:rowOff>
    </xdr:from>
    <xdr:to>
      <xdr:col>41</xdr:col>
      <xdr:colOff>101600</xdr:colOff>
      <xdr:row>73</xdr:row>
      <xdr:rowOff>120104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5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136631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3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31877</xdr:rowOff>
    </xdr:from>
    <xdr:to>
      <xdr:col>36</xdr:col>
      <xdr:colOff>165100</xdr:colOff>
      <xdr:row>76</xdr:row>
      <xdr:rowOff>133477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0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150004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83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33395</xdr:rowOff>
    </xdr:from>
    <xdr:to>
      <xdr:col>55</xdr:col>
      <xdr:colOff>0</xdr:colOff>
      <xdr:row>99</xdr:row>
      <xdr:rowOff>36771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7006945"/>
          <a:ext cx="8382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32598</xdr:rowOff>
    </xdr:from>
    <xdr:to>
      <xdr:col>50</xdr:col>
      <xdr:colOff>114300</xdr:colOff>
      <xdr:row>99</xdr:row>
      <xdr:rowOff>33395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7006148"/>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25984</xdr:rowOff>
    </xdr:from>
    <xdr:to>
      <xdr:col>45</xdr:col>
      <xdr:colOff>177800</xdr:colOff>
      <xdr:row>99</xdr:row>
      <xdr:rowOff>32598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999534"/>
          <a:ext cx="889000" cy="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78094</xdr:rowOff>
    </xdr:from>
    <xdr:to>
      <xdr:col>46</xdr:col>
      <xdr:colOff>38100</xdr:colOff>
      <xdr:row>99</xdr:row>
      <xdr:rowOff>8244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8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24771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5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25984</xdr:rowOff>
    </xdr:from>
    <xdr:to>
      <xdr:col>41</xdr:col>
      <xdr:colOff>50800</xdr:colOff>
      <xdr:row>99</xdr:row>
      <xdr:rowOff>50310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99534"/>
          <a:ext cx="889000" cy="2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105752</xdr:rowOff>
    </xdr:from>
    <xdr:to>
      <xdr:col>41</xdr:col>
      <xdr:colOff>101600</xdr:colOff>
      <xdr:row>99</xdr:row>
      <xdr:rowOff>35902</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9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52429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8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120718</xdr:rowOff>
    </xdr:from>
    <xdr:to>
      <xdr:col>36</xdr:col>
      <xdr:colOff>165100</xdr:colOff>
      <xdr:row>99</xdr:row>
      <xdr:rowOff>50868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922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67395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9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157421</xdr:rowOff>
    </xdr:from>
    <xdr:to>
      <xdr:col>55</xdr:col>
      <xdr:colOff>50800</xdr:colOff>
      <xdr:row>99</xdr:row>
      <xdr:rowOff>87571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5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72348</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7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154045</xdr:rowOff>
    </xdr:from>
    <xdr:to>
      <xdr:col>50</xdr:col>
      <xdr:colOff>165100</xdr:colOff>
      <xdr:row>99</xdr:row>
      <xdr:rowOff>84195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75322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4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153248</xdr:rowOff>
    </xdr:from>
    <xdr:to>
      <xdr:col>46</xdr:col>
      <xdr:colOff>38100</xdr:colOff>
      <xdr:row>99</xdr:row>
      <xdr:rowOff>83398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74525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4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146634</xdr:rowOff>
    </xdr:from>
    <xdr:to>
      <xdr:col>41</xdr:col>
      <xdr:colOff>101600</xdr:colOff>
      <xdr:row>99</xdr:row>
      <xdr:rowOff>76784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67911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4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170960</xdr:rowOff>
    </xdr:from>
    <xdr:to>
      <xdr:col>36</xdr:col>
      <xdr:colOff>165100</xdr:colOff>
      <xdr:row>99</xdr:row>
      <xdr:rowOff>101110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7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92237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96805</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3355"/>
          <a:ext cx="838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89555</xdr:rowOff>
    </xdr:from>
    <xdr:to>
      <xdr:col>81</xdr:col>
      <xdr:colOff>50800</xdr:colOff>
      <xdr:row>39</xdr:row>
      <xdr:rowOff>96805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76105"/>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81766</xdr:rowOff>
    </xdr:from>
    <xdr:to>
      <xdr:col>76</xdr:col>
      <xdr:colOff>114300</xdr:colOff>
      <xdr:row>39</xdr:row>
      <xdr:rowOff>89555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68316"/>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114258</xdr:rowOff>
    </xdr:from>
    <xdr:to>
      <xdr:col>76</xdr:col>
      <xdr:colOff>165100</xdr:colOff>
      <xdr:row>39</xdr:row>
      <xdr:rowOff>44408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2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60935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0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3324</xdr:rowOff>
    </xdr:from>
    <xdr:to>
      <xdr:col>71</xdr:col>
      <xdr:colOff>177800</xdr:colOff>
      <xdr:row>39</xdr:row>
      <xdr:rowOff>81766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689874"/>
          <a:ext cx="889000" cy="7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165089</xdr:rowOff>
    </xdr:from>
    <xdr:to>
      <xdr:col>72</xdr:col>
      <xdr:colOff>38100</xdr:colOff>
      <xdr:row>39</xdr:row>
      <xdr:rowOff>95239</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8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111766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12547</xdr:rowOff>
    </xdr:from>
    <xdr:to>
      <xdr:col>67</xdr:col>
      <xdr:colOff>101600</xdr:colOff>
      <xdr:row>39</xdr:row>
      <xdr:rowOff>114147</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105274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79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46005</xdr:rowOff>
    </xdr:from>
    <xdr:to>
      <xdr:col>81</xdr:col>
      <xdr:colOff>101600</xdr:colOff>
      <xdr:row>39</xdr:row>
      <xdr:rowOff>147605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138732</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82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38755</xdr:rowOff>
    </xdr:from>
    <xdr:to>
      <xdr:col>76</xdr:col>
      <xdr:colOff>165100</xdr:colOff>
      <xdr:row>39</xdr:row>
      <xdr:rowOff>140355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2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131482</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03017" y="6818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30966</xdr:rowOff>
    </xdr:from>
    <xdr:to>
      <xdr:col>72</xdr:col>
      <xdr:colOff>38100</xdr:colOff>
      <xdr:row>39</xdr:row>
      <xdr:rowOff>132566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1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123693</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8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123974</xdr:rowOff>
    </xdr:from>
    <xdr:to>
      <xdr:col>67</xdr:col>
      <xdr:colOff>101600</xdr:colOff>
      <xdr:row>39</xdr:row>
      <xdr:rowOff>54124</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3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70651</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41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48256</xdr:rowOff>
    </xdr:from>
    <xdr:to>
      <xdr:col>85</xdr:col>
      <xdr:colOff>127000</xdr:colOff>
      <xdr:row>78</xdr:row>
      <xdr:rowOff>60196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3421356"/>
          <a:ext cx="838200" cy="1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60196</xdr:rowOff>
    </xdr:from>
    <xdr:to>
      <xdr:col>81</xdr:col>
      <xdr:colOff>50800</xdr:colOff>
      <xdr:row>78</xdr:row>
      <xdr:rowOff>67292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3433296"/>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67292</xdr:rowOff>
    </xdr:from>
    <xdr:to>
      <xdr:col>76</xdr:col>
      <xdr:colOff>114300</xdr:colOff>
      <xdr:row>78</xdr:row>
      <xdr:rowOff>83699</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3440392"/>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40382</xdr:rowOff>
    </xdr:from>
    <xdr:to>
      <xdr:col>76</xdr:col>
      <xdr:colOff>165100</xdr:colOff>
      <xdr:row>78</xdr:row>
      <xdr:rowOff>141982</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4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133109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0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38805</xdr:rowOff>
    </xdr:from>
    <xdr:to>
      <xdr:col>71</xdr:col>
      <xdr:colOff>177800</xdr:colOff>
      <xdr:row>78</xdr:row>
      <xdr:rowOff>83699</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3411905"/>
          <a:ext cx="889000" cy="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87734</xdr:rowOff>
    </xdr:from>
    <xdr:to>
      <xdr:col>72</xdr:col>
      <xdr:colOff>38100</xdr:colOff>
      <xdr:row>79</xdr:row>
      <xdr:rowOff>17884</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4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9011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5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85807</xdr:rowOff>
    </xdr:from>
    <xdr:to>
      <xdr:col>67</xdr:col>
      <xdr:colOff>101600</xdr:colOff>
      <xdr:row>79</xdr:row>
      <xdr:rowOff>15957</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45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7084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5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168906</xdr:rowOff>
    </xdr:from>
    <xdr:to>
      <xdr:col>85</xdr:col>
      <xdr:colOff>177800</xdr:colOff>
      <xdr:row>78</xdr:row>
      <xdr:rowOff>99056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3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116139</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33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9396</xdr:rowOff>
    </xdr:from>
    <xdr:to>
      <xdr:col>81</xdr:col>
      <xdr:colOff>101600</xdr:colOff>
      <xdr:row>78</xdr:row>
      <xdr:rowOff>110996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3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102123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34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16492</xdr:rowOff>
    </xdr:from>
    <xdr:to>
      <xdr:col>76</xdr:col>
      <xdr:colOff>165100</xdr:colOff>
      <xdr:row>78</xdr:row>
      <xdr:rowOff>118092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3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134619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31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32899</xdr:rowOff>
    </xdr:from>
    <xdr:to>
      <xdr:col>72</xdr:col>
      <xdr:colOff>38100</xdr:colOff>
      <xdr:row>78</xdr:row>
      <xdr:rowOff>134499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4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151026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318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159455</xdr:rowOff>
    </xdr:from>
    <xdr:to>
      <xdr:col>67</xdr:col>
      <xdr:colOff>101600</xdr:colOff>
      <xdr:row>78</xdr:row>
      <xdr:rowOff>89605</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33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106132</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31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32389</xdr:rowOff>
    </xdr:from>
    <xdr:to>
      <xdr:col>85</xdr:col>
      <xdr:colOff>127000</xdr:colOff>
      <xdr:row>99</xdr:row>
      <xdr:rowOff>42543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7005939"/>
          <a:ext cx="8382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32389</xdr:rowOff>
    </xdr:from>
    <xdr:to>
      <xdr:col>81</xdr:col>
      <xdr:colOff>50800</xdr:colOff>
      <xdr:row>99</xdr:row>
      <xdr:rowOff>42813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4592300" y="17005939"/>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42813</xdr:rowOff>
    </xdr:from>
    <xdr:to>
      <xdr:col>76</xdr:col>
      <xdr:colOff>114300</xdr:colOff>
      <xdr:row>99</xdr:row>
      <xdr:rowOff>43828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7016363"/>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124574</xdr:rowOff>
    </xdr:from>
    <xdr:to>
      <xdr:col>76</xdr:col>
      <xdr:colOff>165100</xdr:colOff>
      <xdr:row>99</xdr:row>
      <xdr:rowOff>54724</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71251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7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43828</xdr:rowOff>
    </xdr:from>
    <xdr:to>
      <xdr:col>71</xdr:col>
      <xdr:colOff>177800</xdr:colOff>
      <xdr:row>99</xdr:row>
      <xdr:rowOff>44110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2814300" y="17017378"/>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139016</xdr:rowOff>
    </xdr:from>
    <xdr:to>
      <xdr:col>72</xdr:col>
      <xdr:colOff>38100</xdr:colOff>
      <xdr:row>99</xdr:row>
      <xdr:rowOff>69166</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94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85693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71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136066</xdr:rowOff>
    </xdr:from>
    <xdr:to>
      <xdr:col>67</xdr:col>
      <xdr:colOff>101600</xdr:colOff>
      <xdr:row>99</xdr:row>
      <xdr:rowOff>66216</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93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82743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7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163193</xdr:rowOff>
    </xdr:from>
    <xdr:to>
      <xdr:col>85</xdr:col>
      <xdr:colOff>177800</xdr:colOff>
      <xdr:row>99</xdr:row>
      <xdr:rowOff>93343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96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78120</xdr:rowOff>
    </xdr:from>
    <xdr:ext cx="469744"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88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153039</xdr:rowOff>
    </xdr:from>
    <xdr:to>
      <xdr:col>81</xdr:col>
      <xdr:colOff>101600</xdr:colOff>
      <xdr:row>99</xdr:row>
      <xdr:rowOff>83189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9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74316</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46428" y="1704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163463</xdr:rowOff>
    </xdr:from>
    <xdr:to>
      <xdr:col>76</xdr:col>
      <xdr:colOff>165100</xdr:colOff>
      <xdr:row>99</xdr:row>
      <xdr:rowOff>93613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9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84740</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403017" y="17058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164478</xdr:rowOff>
    </xdr:from>
    <xdr:to>
      <xdr:col>72</xdr:col>
      <xdr:colOff>38100</xdr:colOff>
      <xdr:row>99</xdr:row>
      <xdr:rowOff>94628</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9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85755</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514017" y="1705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164760</xdr:rowOff>
    </xdr:from>
    <xdr:to>
      <xdr:col>67</xdr:col>
      <xdr:colOff>101600</xdr:colOff>
      <xdr:row>99</xdr:row>
      <xdr:rowOff>94910</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9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86037</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625017" y="1705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a:extLst>
            <a:ext uri="{FF2B5EF4-FFF2-40B4-BE49-F238E27FC236}">
              <a16:creationId xmlns:a16="http://schemas.microsoft.com/office/drawing/2014/main" id="{00000000-0008-0000-06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a:extLst>
            <a:ext uri="{FF2B5EF4-FFF2-40B4-BE49-F238E27FC236}">
              <a16:creationId xmlns:a16="http://schemas.microsoft.com/office/drawing/2014/main" id="{00000000-0008-0000-06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a:extLst>
            <a:ext uri="{FF2B5EF4-FFF2-40B4-BE49-F238E27FC236}">
              <a16:creationId xmlns:a16="http://schemas.microsoft.com/office/drawing/2014/main" id="{00000000-0008-0000-0600-0000F0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117428</xdr:rowOff>
    </xdr:from>
    <xdr:to>
      <xdr:col>116</xdr:col>
      <xdr:colOff>63500</xdr:colOff>
      <xdr:row>38</xdr:row>
      <xdr:rowOff>129870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1323300" y="6632528"/>
          <a:ext cx="8382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5" name="投資及び出資金平均値テキスト">
          <a:extLst>
            <a:ext uri="{FF2B5EF4-FFF2-40B4-BE49-F238E27FC236}">
              <a16:creationId xmlns:a16="http://schemas.microsoft.com/office/drawing/2014/main" id="{00000000-0008-0000-0600-0000F3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129870</xdr:rowOff>
    </xdr:from>
    <xdr:to>
      <xdr:col>111</xdr:col>
      <xdr:colOff>177800</xdr:colOff>
      <xdr:row>38</xdr:row>
      <xdr:rowOff>138884</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20434300" y="6644970"/>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138884</xdr:rowOff>
    </xdr:from>
    <xdr:to>
      <xdr:col>107</xdr:col>
      <xdr:colOff>50800</xdr:colOff>
      <xdr:row>39</xdr:row>
      <xdr:rowOff>18476</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9545300" y="6653984"/>
          <a:ext cx="889000" cy="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157008</xdr:rowOff>
    </xdr:from>
    <xdr:to>
      <xdr:col>102</xdr:col>
      <xdr:colOff>114300</xdr:colOff>
      <xdr:row>39</xdr:row>
      <xdr:rowOff>18476</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656300" y="6672108"/>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130930</xdr:rowOff>
    </xdr:from>
    <xdr:to>
      <xdr:col>102</xdr:col>
      <xdr:colOff>165100</xdr:colOff>
      <xdr:row>39</xdr:row>
      <xdr:rowOff>61080</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9494500" y="664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77607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42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136808</xdr:rowOff>
    </xdr:from>
    <xdr:to>
      <xdr:col>98</xdr:col>
      <xdr:colOff>38100</xdr:colOff>
      <xdr:row>39</xdr:row>
      <xdr:rowOff>66958</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8605500" y="66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58085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7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66628</xdr:rowOff>
    </xdr:from>
    <xdr:to>
      <xdr:col>116</xdr:col>
      <xdr:colOff>114300</xdr:colOff>
      <xdr:row>38</xdr:row>
      <xdr:rowOff>168228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2110700" y="658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89505</xdr:rowOff>
    </xdr:from>
    <xdr:ext cx="469744" cy="259045"/>
    <xdr:sp macro="" textlink="">
      <xdr:nvSpPr>
        <xdr:cNvPr id="774" name="投資及び出資金該当値テキスト">
          <a:extLst>
            <a:ext uri="{FF2B5EF4-FFF2-40B4-BE49-F238E27FC236}">
              <a16:creationId xmlns:a16="http://schemas.microsoft.com/office/drawing/2014/main" id="{00000000-0008-0000-0600-000006030000}"/>
            </a:ext>
          </a:extLst>
        </xdr:cNvPr>
        <xdr:cNvSpPr txBox="1"/>
      </xdr:nvSpPr>
      <xdr:spPr>
        <a:xfrm>
          <a:off x="22212300" y="643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79070</xdr:rowOff>
    </xdr:from>
    <xdr:to>
      <xdr:col>112</xdr:col>
      <xdr:colOff>38100</xdr:colOff>
      <xdr:row>39</xdr:row>
      <xdr:rowOff>9220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12725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25747</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088428" y="63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88084</xdr:rowOff>
    </xdr:from>
    <xdr:to>
      <xdr:col>107</xdr:col>
      <xdr:colOff>101600</xdr:colOff>
      <xdr:row>39</xdr:row>
      <xdr:rowOff>18234</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0383500" y="66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9361</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199428" y="669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139126</xdr:rowOff>
    </xdr:from>
    <xdr:to>
      <xdr:col>102</xdr:col>
      <xdr:colOff>165100</xdr:colOff>
      <xdr:row>39</xdr:row>
      <xdr:rowOff>69276</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9494500" y="66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60403</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310428" y="674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106208</xdr:rowOff>
    </xdr:from>
    <xdr:to>
      <xdr:col>98</xdr:col>
      <xdr:colOff>38100</xdr:colOff>
      <xdr:row>39</xdr:row>
      <xdr:rowOff>36358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8605500" y="66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52885</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21428" y="639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137323</xdr:rowOff>
    </xdr:from>
    <xdr:to>
      <xdr:col>116</xdr:col>
      <xdr:colOff>63500</xdr:colOff>
      <xdr:row>58</xdr:row>
      <xdr:rowOff>137345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1323300" y="10081423"/>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137345</xdr:rowOff>
    </xdr:from>
    <xdr:to>
      <xdr:col>111</xdr:col>
      <xdr:colOff>177800</xdr:colOff>
      <xdr:row>58</xdr:row>
      <xdr:rowOff>137391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20434300" y="1008144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137391</xdr:rowOff>
    </xdr:from>
    <xdr:to>
      <xdr:col>107</xdr:col>
      <xdr:colOff>50800</xdr:colOff>
      <xdr:row>58</xdr:row>
      <xdr:rowOff>137437</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9545300" y="1008149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124470</xdr:rowOff>
    </xdr:from>
    <xdr:to>
      <xdr:col>107</xdr:col>
      <xdr:colOff>101600</xdr:colOff>
      <xdr:row>58</xdr:row>
      <xdr:rowOff>54620</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89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71147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6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137437</xdr:rowOff>
    </xdr:from>
    <xdr:to>
      <xdr:col>102</xdr:col>
      <xdr:colOff>114300</xdr:colOff>
      <xdr:row>58</xdr:row>
      <xdr:rowOff>137460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18656300" y="1008153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146096</xdr:rowOff>
    </xdr:from>
    <xdr:to>
      <xdr:col>102</xdr:col>
      <xdr:colOff>165100</xdr:colOff>
      <xdr:row>58</xdr:row>
      <xdr:rowOff>76246</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1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92773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69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136792</xdr:rowOff>
    </xdr:from>
    <xdr:to>
      <xdr:col>98</xdr:col>
      <xdr:colOff>38100</xdr:colOff>
      <xdr:row>58</xdr:row>
      <xdr:rowOff>66942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68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86523</xdr:rowOff>
    </xdr:from>
    <xdr:to>
      <xdr:col>116</xdr:col>
      <xdr:colOff>114300</xdr:colOff>
      <xdr:row>59</xdr:row>
      <xdr:rowOff>16673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100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1450</xdr:rowOff>
    </xdr:from>
    <xdr:ext cx="378565"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9945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86545</xdr:rowOff>
    </xdr:from>
    <xdr:to>
      <xdr:col>112</xdr:col>
      <xdr:colOff>38100</xdr:colOff>
      <xdr:row>59</xdr:row>
      <xdr:rowOff>16695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100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7822</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134017" y="101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86591</xdr:rowOff>
    </xdr:from>
    <xdr:to>
      <xdr:col>107</xdr:col>
      <xdr:colOff>101600</xdr:colOff>
      <xdr:row>59</xdr:row>
      <xdr:rowOff>16741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100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7868</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245017" y="1012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86637</xdr:rowOff>
    </xdr:from>
    <xdr:to>
      <xdr:col>102</xdr:col>
      <xdr:colOff>165100</xdr:colOff>
      <xdr:row>59</xdr:row>
      <xdr:rowOff>16787</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1003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7914</xdr:rowOff>
    </xdr:from>
    <xdr:ext cx="313932"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388333" y="10123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86660</xdr:rowOff>
    </xdr:from>
    <xdr:to>
      <xdr:col>98</xdr:col>
      <xdr:colOff>38100</xdr:colOff>
      <xdr:row>59</xdr:row>
      <xdr:rowOff>16810</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7937</xdr:rowOff>
    </xdr:from>
    <xdr:ext cx="313932"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499333" y="1012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46823</xdr:rowOff>
    </xdr:from>
    <xdr:to>
      <xdr:col>116</xdr:col>
      <xdr:colOff>63500</xdr:colOff>
      <xdr:row>76</xdr:row>
      <xdr:rowOff>59299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3077023"/>
          <a:ext cx="8382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50203</xdr:rowOff>
    </xdr:from>
    <xdr:to>
      <xdr:col>111</xdr:col>
      <xdr:colOff>177800</xdr:colOff>
      <xdr:row>76</xdr:row>
      <xdr:rowOff>59299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0434300" y="13080403"/>
          <a:ext cx="889000" cy="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50203</xdr:rowOff>
    </xdr:from>
    <xdr:to>
      <xdr:col>107</xdr:col>
      <xdr:colOff>50800</xdr:colOff>
      <xdr:row>76</xdr:row>
      <xdr:rowOff>80166</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3080403"/>
          <a:ext cx="889000" cy="2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7372</xdr:rowOff>
    </xdr:from>
    <xdr:to>
      <xdr:col>107</xdr:col>
      <xdr:colOff>101600</xdr:colOff>
      <xdr:row>77</xdr:row>
      <xdr:rowOff>108972</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32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100099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80166</xdr:rowOff>
    </xdr:from>
    <xdr:to>
      <xdr:col>102</xdr:col>
      <xdr:colOff>114300</xdr:colOff>
      <xdr:row>76</xdr:row>
      <xdr:rowOff>96233</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3110366"/>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55590</xdr:rowOff>
    </xdr:from>
    <xdr:to>
      <xdr:col>102</xdr:col>
      <xdr:colOff>165100</xdr:colOff>
      <xdr:row>77</xdr:row>
      <xdr:rowOff>157190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32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148317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34085</xdr:rowOff>
    </xdr:from>
    <xdr:to>
      <xdr:col>98</xdr:col>
      <xdr:colOff>38100</xdr:colOff>
      <xdr:row>77</xdr:row>
      <xdr:rowOff>135685</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32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126812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32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167473</xdr:rowOff>
    </xdr:from>
    <xdr:to>
      <xdr:col>116</xdr:col>
      <xdr:colOff>114300</xdr:colOff>
      <xdr:row>76</xdr:row>
      <xdr:rowOff>97623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0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145900</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300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8499</xdr:rowOff>
    </xdr:from>
    <xdr:to>
      <xdr:col>112</xdr:col>
      <xdr:colOff>38100</xdr:colOff>
      <xdr:row>76</xdr:row>
      <xdr:rowOff>110099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0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101226</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31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170853</xdr:rowOff>
    </xdr:from>
    <xdr:to>
      <xdr:col>107</xdr:col>
      <xdr:colOff>101600</xdr:colOff>
      <xdr:row>76</xdr:row>
      <xdr:rowOff>101003</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0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117530</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28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29366</xdr:rowOff>
    </xdr:from>
    <xdr:to>
      <xdr:col>102</xdr:col>
      <xdr:colOff>165100</xdr:colOff>
      <xdr:row>76</xdr:row>
      <xdr:rowOff>130966</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30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147493</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28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45433</xdr:rowOff>
    </xdr:from>
    <xdr:to>
      <xdr:col>98</xdr:col>
      <xdr:colOff>38100</xdr:colOff>
      <xdr:row>76</xdr:row>
      <xdr:rowOff>147033</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30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163561</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85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a:extLst>
            <a:ext uri="{FF2B5EF4-FFF2-40B4-BE49-F238E27FC236}">
              <a16:creationId xmlns:a16="http://schemas.microsoft.com/office/drawing/2014/main" id="{00000000-0008-0000-0600-00009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a:extLst>
            <a:ext uri="{FF2B5EF4-FFF2-40B4-BE49-F238E27FC236}">
              <a16:creationId xmlns:a16="http://schemas.microsoft.com/office/drawing/2014/main" id="{00000000-0008-0000-0600-00009C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a:extLst>
            <a:ext uri="{FF2B5EF4-FFF2-40B4-BE49-F238E27FC236}">
              <a16:creationId xmlns:a16="http://schemas.microsoft.com/office/drawing/2014/main" id="{00000000-0008-0000-0600-00009E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a:extLst>
            <a:ext uri="{FF2B5EF4-FFF2-40B4-BE49-F238E27FC236}">
              <a16:creationId xmlns:a16="http://schemas.microsoft.com/office/drawing/2014/main" id="{00000000-0008-0000-0600-0000A1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a:extLst>
            <a:ext uri="{FF2B5EF4-FFF2-40B4-BE49-F238E27FC236}">
              <a16:creationId xmlns:a16="http://schemas.microsoft.com/office/drawing/2014/main" id="{00000000-0008-0000-0600-0000A6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48079</xdr:rowOff>
    </xdr:from>
    <xdr:to>
      <xdr:col>107</xdr:col>
      <xdr:colOff>101600</xdr:colOff>
      <xdr:row>99</xdr:row>
      <xdr:rowOff>149679</xdr:rowOff>
    </xdr:to>
    <xdr:sp macro="" textlink="">
      <xdr:nvSpPr>
        <xdr:cNvPr id="935" name="フローチャート: 判断 934">
          <a:extLst>
            <a:ext uri="{FF2B5EF4-FFF2-40B4-BE49-F238E27FC236}">
              <a16:creationId xmlns:a16="http://schemas.microsoft.com/office/drawing/2014/main" id="{00000000-0008-0000-0600-0000A7030000}"/>
            </a:ext>
          </a:extLst>
        </xdr:cNvPr>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a:extLst>
            <a:ext uri="{FF2B5EF4-FFF2-40B4-BE49-F238E27FC236}">
              <a16:creationId xmlns:a16="http://schemas.microsoft.com/office/drawing/2014/main" id="{00000000-0008-0000-0600-0000A9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a:extLst>
            <a:ext uri="{FF2B5EF4-FFF2-40B4-BE49-F238E27FC236}">
              <a16:creationId xmlns:a16="http://schemas.microsoft.com/office/drawing/2014/main" id="{00000000-0008-0000-0600-0000B4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166206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0309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a:extLst>
            <a:ext uri="{FF2B5EF4-FFF2-40B4-BE49-F238E27FC236}">
              <a16:creationId xmlns:a16="http://schemas.microsoft.com/office/drawing/2014/main" id="{00000000-0008-0000-0600-0000B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a:extLst>
            <a:ext uri="{FF2B5EF4-FFF2-40B4-BE49-F238E27FC236}">
              <a16:creationId xmlns:a16="http://schemas.microsoft.com/office/drawing/2014/main" id="{00000000-0008-0000-0600-0000B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a:extLst>
            <a:ext uri="{FF2B5EF4-FFF2-40B4-BE49-F238E27FC236}">
              <a16:creationId xmlns:a16="http://schemas.microsoft.com/office/drawing/2014/main" id="{00000000-0008-0000-0600-0000B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義務的経費では、公債費において緊急防災・減債事業債に係る元利償還金の増などにより前年度比</a:t>
          </a:r>
          <a:r>
            <a:rPr kumimoji="1" lang="en-US" altLang="ja-JP" sz="1300">
              <a:latin typeface="ＭＳ Ｐゴシック" panose="020B0600070205080204" pitchFamily="50" charset="-128"/>
              <a:ea typeface="ＭＳ Ｐゴシック" panose="020B0600070205080204" pitchFamily="50" charset="-128"/>
            </a:rPr>
            <a:t>3,656</a:t>
          </a:r>
          <a:r>
            <a:rPr kumimoji="1" lang="ja-JP" altLang="en-US" sz="1300">
              <a:latin typeface="ＭＳ Ｐゴシック" panose="020B0600070205080204" pitchFamily="50" charset="-128"/>
              <a:ea typeface="ＭＳ Ｐゴシック" panose="020B0600070205080204" pitchFamily="50" charset="-128"/>
            </a:rPr>
            <a:t>円の増となった一方、扶助費において子育て世帯臨時特別給付金給付事業の減や住民税非課税世帯等臨時特別給付金給付事業の減などにより前年度比</a:t>
          </a:r>
          <a:r>
            <a:rPr kumimoji="1" lang="en-US" altLang="ja-JP" sz="1300">
              <a:latin typeface="ＭＳ Ｐゴシック" panose="020B0600070205080204" pitchFamily="50" charset="-128"/>
              <a:ea typeface="ＭＳ Ｐゴシック" panose="020B0600070205080204" pitchFamily="50" charset="-128"/>
            </a:rPr>
            <a:t>11,577</a:t>
          </a:r>
          <a:r>
            <a:rPr kumimoji="1" lang="ja-JP" altLang="en-US" sz="1300">
              <a:latin typeface="ＭＳ Ｐゴシック" panose="020B0600070205080204" pitchFamily="50" charset="-128"/>
              <a:ea typeface="ＭＳ Ｐゴシック" panose="020B0600070205080204" pitchFamily="50" charset="-128"/>
            </a:rPr>
            <a:t>円の減となり、全体では前年度比</a:t>
          </a:r>
          <a:r>
            <a:rPr kumimoji="1" lang="en-US" altLang="ja-JP" sz="1300">
              <a:latin typeface="ＭＳ Ｐゴシック" panose="020B0600070205080204" pitchFamily="50" charset="-128"/>
              <a:ea typeface="ＭＳ Ｐゴシック" panose="020B0600070205080204" pitchFamily="50" charset="-128"/>
            </a:rPr>
            <a:t>7,350</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消費的経費では、物件費において新型コロナウイルス感染症対策に係る予防接種委託料の減などにより前年度比</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円の減となった一方、補助費等においてプレミアムクーポン券事業の増や子育て世帯物価高騰支援特別給付金給付事業の皆増などにより前年度比</a:t>
          </a:r>
          <a:r>
            <a:rPr kumimoji="1" lang="en-US" altLang="ja-JP" sz="1300">
              <a:latin typeface="ＭＳ Ｐゴシック" panose="020B0600070205080204" pitchFamily="50" charset="-128"/>
              <a:ea typeface="ＭＳ Ｐゴシック" panose="020B0600070205080204" pitchFamily="50" charset="-128"/>
            </a:rPr>
            <a:t>13,573</a:t>
          </a:r>
          <a:r>
            <a:rPr kumimoji="1" lang="ja-JP" altLang="en-US" sz="1300">
              <a:latin typeface="ＭＳ Ｐゴシック" panose="020B0600070205080204" pitchFamily="50" charset="-128"/>
              <a:ea typeface="ＭＳ Ｐゴシック" panose="020B0600070205080204" pitchFamily="50" charset="-128"/>
            </a:rPr>
            <a:t>円の増となり、全体では前年度比</a:t>
          </a:r>
          <a:r>
            <a:rPr kumimoji="1" lang="en-US" altLang="ja-JP" sz="1300">
              <a:latin typeface="ＭＳ Ｐゴシック" panose="020B0600070205080204" pitchFamily="50" charset="-128"/>
              <a:ea typeface="ＭＳ Ｐゴシック" panose="020B0600070205080204" pitchFamily="50" charset="-128"/>
            </a:rPr>
            <a:t>13,047</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投資的経費では、災害復旧事業費において道路橋梁災害復旧工事費の皆減により前年度比</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円の減となった一方、普通建設事業費において道の駅整備事業の増などにより前年度比</a:t>
          </a:r>
          <a:r>
            <a:rPr kumimoji="1" lang="en-US" altLang="ja-JP" sz="1300">
              <a:latin typeface="ＭＳ Ｐゴシック" panose="020B0600070205080204" pitchFamily="50" charset="-128"/>
              <a:ea typeface="ＭＳ Ｐゴシック" panose="020B0600070205080204" pitchFamily="50" charset="-128"/>
            </a:rPr>
            <a:t>9,643</a:t>
          </a:r>
          <a:r>
            <a:rPr kumimoji="1" lang="ja-JP" altLang="en-US" sz="1300">
              <a:latin typeface="ＭＳ Ｐゴシック" panose="020B0600070205080204" pitchFamily="50" charset="-128"/>
              <a:ea typeface="ＭＳ Ｐゴシック" panose="020B0600070205080204" pitchFamily="50" charset="-128"/>
            </a:rPr>
            <a:t>円の増となり、全体では前年度比</a:t>
          </a:r>
          <a:r>
            <a:rPr kumimoji="1" lang="en-US" altLang="ja-JP" sz="1300">
              <a:latin typeface="ＭＳ Ｐゴシック" panose="020B0600070205080204" pitchFamily="50" charset="-128"/>
              <a:ea typeface="ＭＳ Ｐゴシック" panose="020B0600070205080204" pitchFamily="50" charset="-128"/>
            </a:rPr>
            <a:t>9,516</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その他の経費では、繰出金において国民健康保険事業会計などへの繰出金が増となった一方、積立金において財政調整基金の積立金が減になるなど、全体では前年度比</a:t>
          </a:r>
          <a:r>
            <a:rPr kumimoji="1" lang="en-US" altLang="ja-JP" sz="1300">
              <a:latin typeface="ＭＳ Ｐゴシック" panose="020B0600070205080204" pitchFamily="50" charset="-128"/>
              <a:ea typeface="ＭＳ Ｐゴシック" panose="020B0600070205080204" pitchFamily="50" charset="-128"/>
            </a:rPr>
            <a:t>4,184</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47,910
47,653
101.06
26,918,329
26,089,863
651,194
14,178,193
33,685,629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142558</xdr:rowOff>
    </xdr:from>
    <xdr:to>
      <xdr:col>24</xdr:col>
      <xdr:colOff>63500</xdr:colOff>
      <xdr:row>36</xdr:row>
      <xdr:rowOff>23685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43308"/>
          <a:ext cx="8382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142558</xdr:rowOff>
    </xdr:from>
    <xdr:to>
      <xdr:col>19</xdr:col>
      <xdr:colOff>177800</xdr:colOff>
      <xdr:row>36</xdr:row>
      <xdr:rowOff>72834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43308"/>
          <a:ext cx="889000" cy="10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169990</xdr:rowOff>
    </xdr:from>
    <xdr:to>
      <xdr:col>15</xdr:col>
      <xdr:colOff>50800</xdr:colOff>
      <xdr:row>36</xdr:row>
      <xdr:rowOff>72834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7074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25654</xdr:rowOff>
    </xdr:from>
    <xdr:to>
      <xdr:col>15</xdr:col>
      <xdr:colOff>101600</xdr:colOff>
      <xdr:row>36</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118381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129222</xdr:rowOff>
    </xdr:from>
    <xdr:to>
      <xdr:col>10</xdr:col>
      <xdr:colOff>114300</xdr:colOff>
      <xdr:row>35</xdr:row>
      <xdr:rowOff>169990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29972"/>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84328</xdr:rowOff>
    </xdr:from>
    <xdr:to>
      <xdr:col>10</xdr:col>
      <xdr:colOff>165100</xdr:colOff>
      <xdr:row>38</xdr:row>
      <xdr:rowOff>14478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5605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83757</xdr:rowOff>
    </xdr:from>
    <xdr:to>
      <xdr:col>6</xdr:col>
      <xdr:colOff>38100</xdr:colOff>
      <xdr:row>38</xdr:row>
      <xdr:rowOff>13906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274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5033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52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144335</xdr:rowOff>
    </xdr:from>
    <xdr:to>
      <xdr:col>24</xdr:col>
      <xdr:colOff>114300</xdr:colOff>
      <xdr:row>36</xdr:row>
      <xdr:rowOff>74485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122762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91758</xdr:rowOff>
    </xdr:from>
    <xdr:to>
      <xdr:col>20</xdr:col>
      <xdr:colOff>38100</xdr:colOff>
      <xdr:row>36</xdr:row>
      <xdr:rowOff>21908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38435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6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22034</xdr:rowOff>
    </xdr:from>
    <xdr:to>
      <xdr:col>15</xdr:col>
      <xdr:colOff>101600</xdr:colOff>
      <xdr:row>36</xdr:row>
      <xdr:rowOff>123634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140161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6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119190</xdr:rowOff>
    </xdr:from>
    <xdr:to>
      <xdr:col>10</xdr:col>
      <xdr:colOff>165100</xdr:colOff>
      <xdr:row>36</xdr:row>
      <xdr:rowOff>49340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65867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9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78422</xdr:rowOff>
    </xdr:from>
    <xdr:to>
      <xdr:col>6</xdr:col>
      <xdr:colOff>38100</xdr:colOff>
      <xdr:row>36</xdr:row>
      <xdr:rowOff>8572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25099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45697</xdr:rowOff>
    </xdr:from>
    <xdr:to>
      <xdr:col>24</xdr:col>
      <xdr:colOff>63500</xdr:colOff>
      <xdr:row>59</xdr:row>
      <xdr:rowOff>46081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61247"/>
          <a:ext cx="8382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113440</xdr:rowOff>
    </xdr:from>
    <xdr:to>
      <xdr:col>19</xdr:col>
      <xdr:colOff>177800</xdr:colOff>
      <xdr:row>59</xdr:row>
      <xdr:rowOff>46081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57540"/>
          <a:ext cx="889000" cy="10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113440</xdr:rowOff>
    </xdr:from>
    <xdr:to>
      <xdr:col>15</xdr:col>
      <xdr:colOff>50800</xdr:colOff>
      <xdr:row>59</xdr:row>
      <xdr:rowOff>55695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7540"/>
          <a:ext cx="889000" cy="1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16404</xdr:rowOff>
    </xdr:from>
    <xdr:to>
      <xdr:col>15</xdr:col>
      <xdr:colOff>101600</xdr:colOff>
      <xdr:row>58</xdr:row>
      <xdr:rowOff>118004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134531</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52462</xdr:rowOff>
    </xdr:from>
    <xdr:to>
      <xdr:col>10</xdr:col>
      <xdr:colOff>114300</xdr:colOff>
      <xdr:row>59</xdr:row>
      <xdr:rowOff>55695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68012"/>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152708</xdr:rowOff>
    </xdr:from>
    <xdr:to>
      <xdr:col>10</xdr:col>
      <xdr:colOff>165100</xdr:colOff>
      <xdr:row>59</xdr:row>
      <xdr:rowOff>82858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99385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7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154229</xdr:rowOff>
    </xdr:from>
    <xdr:to>
      <xdr:col>6</xdr:col>
      <xdr:colOff>38100</xdr:colOff>
      <xdr:row>59</xdr:row>
      <xdr:rowOff>84379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9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100906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7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166347</xdr:rowOff>
    </xdr:from>
    <xdr:to>
      <xdr:col>24</xdr:col>
      <xdr:colOff>114300</xdr:colOff>
      <xdr:row>59</xdr:row>
      <xdr:rowOff>96497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1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81274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2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166731</xdr:rowOff>
    </xdr:from>
    <xdr:to>
      <xdr:col>20</xdr:col>
      <xdr:colOff>38100</xdr:colOff>
      <xdr:row>59</xdr:row>
      <xdr:rowOff>96881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11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88008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20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62640</xdr:rowOff>
    </xdr:from>
    <xdr:to>
      <xdr:col>15</xdr:col>
      <xdr:colOff>101600</xdr:colOff>
      <xdr:row>58</xdr:row>
      <xdr:rowOff>164240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155367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9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4895</xdr:rowOff>
    </xdr:from>
    <xdr:to>
      <xdr:col>10</xdr:col>
      <xdr:colOff>165100</xdr:colOff>
      <xdr:row>59</xdr:row>
      <xdr:rowOff>106495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97622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2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1662</xdr:rowOff>
    </xdr:from>
    <xdr:to>
      <xdr:col>6</xdr:col>
      <xdr:colOff>38100</xdr:colOff>
      <xdr:row>59</xdr:row>
      <xdr:rowOff>103262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94389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20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70869</xdr:rowOff>
    </xdr:from>
    <xdr:to>
      <xdr:col>24</xdr:col>
      <xdr:colOff>63500</xdr:colOff>
      <xdr:row>76</xdr:row>
      <xdr:rowOff>93134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01069"/>
          <a:ext cx="8382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70869</xdr:rowOff>
    </xdr:from>
    <xdr:to>
      <xdr:col>19</xdr:col>
      <xdr:colOff>177800</xdr:colOff>
      <xdr:row>77</xdr:row>
      <xdr:rowOff>857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1069"/>
          <a:ext cx="889000" cy="10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857</xdr:rowOff>
    </xdr:from>
    <xdr:to>
      <xdr:col>15</xdr:col>
      <xdr:colOff>50800</xdr:colOff>
      <xdr:row>77</xdr:row>
      <xdr:rowOff>21560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02507"/>
          <a:ext cx="8890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xdr:rowOff>
    </xdr:from>
    <xdr:to>
      <xdr:col>15</xdr:col>
      <xdr:colOff>101600</xdr:colOff>
      <xdr:row>77</xdr:row>
      <xdr:rowOff>101803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92930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9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21560</xdr:rowOff>
    </xdr:from>
    <xdr:to>
      <xdr:col>10</xdr:col>
      <xdr:colOff>114300</xdr:colOff>
      <xdr:row>77</xdr:row>
      <xdr:rowOff>55159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3210"/>
          <a:ext cx="889000" cy="3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54683</xdr:rowOff>
    </xdr:from>
    <xdr:to>
      <xdr:col>10</xdr:col>
      <xdr:colOff>165100</xdr:colOff>
      <xdr:row>77</xdr:row>
      <xdr:rowOff>156283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147410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4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80223</xdr:rowOff>
    </xdr:from>
    <xdr:to>
      <xdr:col>6</xdr:col>
      <xdr:colOff>38100</xdr:colOff>
      <xdr:row>78</xdr:row>
      <xdr:rowOff>10373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8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7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42334</xdr:rowOff>
    </xdr:from>
    <xdr:to>
      <xdr:col>24</xdr:col>
      <xdr:colOff>114300</xdr:colOff>
      <xdr:row>76</xdr:row>
      <xdr:rowOff>143934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20761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20069</xdr:rowOff>
    </xdr:from>
    <xdr:to>
      <xdr:col>20</xdr:col>
      <xdr:colOff>38100</xdr:colOff>
      <xdr:row>76</xdr:row>
      <xdr:rowOff>121669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112796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121507</xdr:rowOff>
    </xdr:from>
    <xdr:to>
      <xdr:col>15</xdr:col>
      <xdr:colOff>101600</xdr:colOff>
      <xdr:row>77</xdr:row>
      <xdr:rowOff>51657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68184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2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142210</xdr:rowOff>
    </xdr:from>
    <xdr:to>
      <xdr:col>10</xdr:col>
      <xdr:colOff>165100</xdr:colOff>
      <xdr:row>77</xdr:row>
      <xdr:rowOff>72360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88886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4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4359</xdr:rowOff>
    </xdr:from>
    <xdr:to>
      <xdr:col>6</xdr:col>
      <xdr:colOff>38100</xdr:colOff>
      <xdr:row>77</xdr:row>
      <xdr:rowOff>105959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122486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8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78060</xdr:rowOff>
    </xdr:from>
    <xdr:to>
      <xdr:col>24</xdr:col>
      <xdr:colOff>63500</xdr:colOff>
      <xdr:row>98</xdr:row>
      <xdr:rowOff>88379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80160"/>
          <a:ext cx="8382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78060</xdr:rowOff>
    </xdr:from>
    <xdr:to>
      <xdr:col>19</xdr:col>
      <xdr:colOff>177800</xdr:colOff>
      <xdr:row>98</xdr:row>
      <xdr:rowOff>81924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80160"/>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81924</xdr:rowOff>
    </xdr:from>
    <xdr:to>
      <xdr:col>15</xdr:col>
      <xdr:colOff>50800</xdr:colOff>
      <xdr:row>98</xdr:row>
      <xdr:rowOff>95590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84024"/>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62102</xdr:rowOff>
    </xdr:from>
    <xdr:to>
      <xdr:col>15</xdr:col>
      <xdr:colOff>101600</xdr:colOff>
      <xdr:row>98</xdr:row>
      <xdr:rowOff>163702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154829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95590</xdr:rowOff>
    </xdr:from>
    <xdr:to>
      <xdr:col>10</xdr:col>
      <xdr:colOff>114300</xdr:colOff>
      <xdr:row>98</xdr:row>
      <xdr:rowOff>102614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7690"/>
          <a:ext cx="8890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94511</xdr:rowOff>
    </xdr:from>
    <xdr:to>
      <xdr:col>10</xdr:col>
      <xdr:colOff>165100</xdr:colOff>
      <xdr:row>99</xdr:row>
      <xdr:rowOff>24661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9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15788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95774</xdr:rowOff>
    </xdr:from>
    <xdr:to>
      <xdr:col>6</xdr:col>
      <xdr:colOff>38100</xdr:colOff>
      <xdr:row>99</xdr:row>
      <xdr:rowOff>25924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9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37579</xdr:rowOff>
    </xdr:from>
    <xdr:to>
      <xdr:col>24</xdr:col>
      <xdr:colOff>114300</xdr:colOff>
      <xdr:row>98</xdr:row>
      <xdr:rowOff>139179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27260</xdr:rowOff>
    </xdr:from>
    <xdr:to>
      <xdr:col>20</xdr:col>
      <xdr:colOff>38100</xdr:colOff>
      <xdr:row>98</xdr:row>
      <xdr:rowOff>128860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119987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2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31124</xdr:rowOff>
    </xdr:from>
    <xdr:to>
      <xdr:col>15</xdr:col>
      <xdr:colOff>101600</xdr:colOff>
      <xdr:row>98</xdr:row>
      <xdr:rowOff>132724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149251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0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44790</xdr:rowOff>
    </xdr:from>
    <xdr:to>
      <xdr:col>10</xdr:col>
      <xdr:colOff>165100</xdr:colOff>
      <xdr:row>98</xdr:row>
      <xdr:rowOff>146390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51814</xdr:rowOff>
    </xdr:from>
    <xdr:to>
      <xdr:col>6</xdr:col>
      <xdr:colOff>38100</xdr:colOff>
      <xdr:row>98</xdr:row>
      <xdr:rowOff>153414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169941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145578</xdr:rowOff>
    </xdr:from>
    <xdr:to>
      <xdr:col>55</xdr:col>
      <xdr:colOff>0</xdr:colOff>
      <xdr:row>38</xdr:row>
      <xdr:rowOff>145578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60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145578</xdr:rowOff>
    </xdr:from>
    <xdr:to>
      <xdr:col>50</xdr:col>
      <xdr:colOff>114300</xdr:colOff>
      <xdr:row>38</xdr:row>
      <xdr:rowOff>159948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60678"/>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159948</xdr:rowOff>
    </xdr:from>
    <xdr:to>
      <xdr:col>45</xdr:col>
      <xdr:colOff>177800</xdr:colOff>
      <xdr:row>38</xdr:row>
      <xdr:rowOff>165499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75048"/>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155702</xdr:rowOff>
    </xdr:from>
    <xdr:to>
      <xdr:col>41</xdr:col>
      <xdr:colOff>50800</xdr:colOff>
      <xdr:row>38</xdr:row>
      <xdr:rowOff>165499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7080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116985</xdr:rowOff>
    </xdr:from>
    <xdr:to>
      <xdr:col>41</xdr:col>
      <xdr:colOff>101600</xdr:colOff>
      <xdr:row>37</xdr:row>
      <xdr:rowOff>47135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63662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06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92492</xdr:rowOff>
    </xdr:from>
    <xdr:to>
      <xdr:col>36</xdr:col>
      <xdr:colOff>165100</xdr:colOff>
      <xdr:row>37</xdr:row>
      <xdr:rowOff>22642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2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39169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03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94778</xdr:rowOff>
    </xdr:from>
    <xdr:to>
      <xdr:col>55</xdr:col>
      <xdr:colOff>50800</xdr:colOff>
      <xdr:row>39</xdr:row>
      <xdr:rowOff>24928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9705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2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94778</xdr:rowOff>
    </xdr:from>
    <xdr:to>
      <xdr:col>50</xdr:col>
      <xdr:colOff>165100</xdr:colOff>
      <xdr:row>39</xdr:row>
      <xdr:rowOff>24928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16055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0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109148</xdr:rowOff>
    </xdr:from>
    <xdr:to>
      <xdr:col>46</xdr:col>
      <xdr:colOff>38100</xdr:colOff>
      <xdr:row>39</xdr:row>
      <xdr:rowOff>39298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30425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1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114699</xdr:rowOff>
    </xdr:from>
    <xdr:to>
      <xdr:col>41</xdr:col>
      <xdr:colOff>101600</xdr:colOff>
      <xdr:row>39</xdr:row>
      <xdr:rowOff>44849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35976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2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104902</xdr:rowOff>
    </xdr:from>
    <xdr:to>
      <xdr:col>36</xdr:col>
      <xdr:colOff>165100</xdr:colOff>
      <xdr:row>39</xdr:row>
      <xdr:rowOff>35052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26179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70728</xdr:rowOff>
    </xdr:from>
    <xdr:to>
      <xdr:col>55</xdr:col>
      <xdr:colOff>0</xdr:colOff>
      <xdr:row>58</xdr:row>
      <xdr:rowOff>59581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843378"/>
          <a:ext cx="838200" cy="16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12664</xdr:rowOff>
    </xdr:from>
    <xdr:to>
      <xdr:col>50</xdr:col>
      <xdr:colOff>114300</xdr:colOff>
      <xdr:row>58</xdr:row>
      <xdr:rowOff>59581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56764"/>
          <a:ext cx="889000" cy="4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12664</xdr:rowOff>
    </xdr:from>
    <xdr:to>
      <xdr:col>45</xdr:col>
      <xdr:colOff>177800</xdr:colOff>
      <xdr:row>58</xdr:row>
      <xdr:rowOff>88853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56764"/>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160779</xdr:rowOff>
    </xdr:from>
    <xdr:to>
      <xdr:col>46</xdr:col>
      <xdr:colOff>38100</xdr:colOff>
      <xdr:row>58</xdr:row>
      <xdr:rowOff>90929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82056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1002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88853</xdr:rowOff>
    </xdr:from>
    <xdr:to>
      <xdr:col>41</xdr:col>
      <xdr:colOff>50800</xdr:colOff>
      <xdr:row>58</xdr:row>
      <xdr:rowOff>111495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32953"/>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71896</xdr:rowOff>
    </xdr:from>
    <xdr:to>
      <xdr:col>41</xdr:col>
      <xdr:colOff>101600</xdr:colOff>
      <xdr:row>59</xdr:row>
      <xdr:rowOff>2046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164623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1010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80376</xdr:rowOff>
    </xdr:from>
    <xdr:to>
      <xdr:col>36</xdr:col>
      <xdr:colOff>165100</xdr:colOff>
      <xdr:row>59</xdr:row>
      <xdr:rowOff>10526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1653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19928</xdr:rowOff>
    </xdr:from>
    <xdr:to>
      <xdr:col>55</xdr:col>
      <xdr:colOff>50800</xdr:colOff>
      <xdr:row>57</xdr:row>
      <xdr:rowOff>121528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7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169805</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7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8781</xdr:rowOff>
    </xdr:from>
    <xdr:to>
      <xdr:col>50</xdr:col>
      <xdr:colOff>165100</xdr:colOff>
      <xdr:row>58</xdr:row>
      <xdr:rowOff>110381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101508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133314</xdr:rowOff>
    </xdr:from>
    <xdr:to>
      <xdr:col>46</xdr:col>
      <xdr:colOff>38100</xdr:colOff>
      <xdr:row>58</xdr:row>
      <xdr:rowOff>63464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0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79991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68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38053</xdr:rowOff>
    </xdr:from>
    <xdr:to>
      <xdr:col>41</xdr:col>
      <xdr:colOff>101600</xdr:colOff>
      <xdr:row>58</xdr:row>
      <xdr:rowOff>139653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8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156180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75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60695</xdr:rowOff>
    </xdr:from>
    <xdr:to>
      <xdr:col>36</xdr:col>
      <xdr:colOff>165100</xdr:colOff>
      <xdr:row>58</xdr:row>
      <xdr:rowOff>162295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7372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78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58716</xdr:rowOff>
    </xdr:from>
    <xdr:to>
      <xdr:col>55</xdr:col>
      <xdr:colOff>0</xdr:colOff>
      <xdr:row>78</xdr:row>
      <xdr:rowOff>91123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31816"/>
          <a:ext cx="838200" cy="3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69076</xdr:rowOff>
    </xdr:from>
    <xdr:to>
      <xdr:col>50</xdr:col>
      <xdr:colOff>114300</xdr:colOff>
      <xdr:row>78</xdr:row>
      <xdr:rowOff>91123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42176"/>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69076</xdr:rowOff>
    </xdr:from>
    <xdr:to>
      <xdr:col>45</xdr:col>
      <xdr:colOff>177800</xdr:colOff>
      <xdr:row>78</xdr:row>
      <xdr:rowOff>109617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42176"/>
          <a:ext cx="889000" cy="4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155766</xdr:rowOff>
    </xdr:from>
    <xdr:to>
      <xdr:col>46</xdr:col>
      <xdr:colOff>38100</xdr:colOff>
      <xdr:row>78</xdr:row>
      <xdr:rowOff>85916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102443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109617</xdr:rowOff>
    </xdr:from>
    <xdr:to>
      <xdr:col>41</xdr:col>
      <xdr:colOff>50800</xdr:colOff>
      <xdr:row>78</xdr:row>
      <xdr:rowOff>126295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82717"/>
          <a:ext cx="889000" cy="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32975</xdr:rowOff>
    </xdr:from>
    <xdr:to>
      <xdr:col>41</xdr:col>
      <xdr:colOff>101600</xdr:colOff>
      <xdr:row>78</xdr:row>
      <xdr:rowOff>134575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0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151102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35998</xdr:rowOff>
    </xdr:from>
    <xdr:to>
      <xdr:col>36</xdr:col>
      <xdr:colOff>165100</xdr:colOff>
      <xdr:row>78</xdr:row>
      <xdr:rowOff>137598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0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154125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7916</xdr:rowOff>
    </xdr:from>
    <xdr:to>
      <xdr:col>55</xdr:col>
      <xdr:colOff>50800</xdr:colOff>
      <xdr:row>78</xdr:row>
      <xdr:rowOff>109516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40323</xdr:rowOff>
    </xdr:from>
    <xdr:to>
      <xdr:col>50</xdr:col>
      <xdr:colOff>165100</xdr:colOff>
      <xdr:row>78</xdr:row>
      <xdr:rowOff>141923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133050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18276</xdr:rowOff>
    </xdr:from>
    <xdr:to>
      <xdr:col>46</xdr:col>
      <xdr:colOff>38100</xdr:colOff>
      <xdr:row>78</xdr:row>
      <xdr:rowOff>119876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111003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8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58817</xdr:rowOff>
    </xdr:from>
    <xdr:to>
      <xdr:col>41</xdr:col>
      <xdr:colOff>101600</xdr:colOff>
      <xdr:row>78</xdr:row>
      <xdr:rowOff>160417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151544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75495</xdr:rowOff>
    </xdr:from>
    <xdr:to>
      <xdr:col>36</xdr:col>
      <xdr:colOff>165100</xdr:colOff>
      <xdr:row>79</xdr:row>
      <xdr:rowOff>5645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168222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30544</xdr:rowOff>
    </xdr:from>
    <xdr:to>
      <xdr:col>55</xdr:col>
      <xdr:colOff>0</xdr:colOff>
      <xdr:row>96</xdr:row>
      <xdr:rowOff>51794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489744"/>
          <a:ext cx="838200" cy="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30544</xdr:rowOff>
    </xdr:from>
    <xdr:to>
      <xdr:col>50</xdr:col>
      <xdr:colOff>114300</xdr:colOff>
      <xdr:row>97</xdr:row>
      <xdr:rowOff>15694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489744"/>
          <a:ext cx="889000" cy="15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15694</xdr:rowOff>
    </xdr:from>
    <xdr:to>
      <xdr:col>45</xdr:col>
      <xdr:colOff>177800</xdr:colOff>
      <xdr:row>97</xdr:row>
      <xdr:rowOff>87655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46344"/>
          <a:ext cx="889000" cy="7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24701</xdr:rowOff>
    </xdr:from>
    <xdr:to>
      <xdr:col>46</xdr:col>
      <xdr:colOff>38100</xdr:colOff>
      <xdr:row>96</xdr:row>
      <xdr:rowOff>126301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8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142828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87655</xdr:rowOff>
    </xdr:from>
    <xdr:to>
      <xdr:col>41</xdr:col>
      <xdr:colOff>50800</xdr:colOff>
      <xdr:row>97</xdr:row>
      <xdr:rowOff>129880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718305"/>
          <a:ext cx="889000" cy="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12805</xdr:rowOff>
    </xdr:from>
    <xdr:to>
      <xdr:col>41</xdr:col>
      <xdr:colOff>101600</xdr:colOff>
      <xdr:row>97</xdr:row>
      <xdr:rowOff>114405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64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130932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41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16901</xdr:rowOff>
    </xdr:from>
    <xdr:to>
      <xdr:col>36</xdr:col>
      <xdr:colOff>165100</xdr:colOff>
      <xdr:row>97</xdr:row>
      <xdr:rowOff>118501</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6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135028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4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994</xdr:rowOff>
    </xdr:from>
    <xdr:to>
      <xdr:col>55</xdr:col>
      <xdr:colOff>50800</xdr:colOff>
      <xdr:row>96</xdr:row>
      <xdr:rowOff>102594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4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150871</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43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151194</xdr:rowOff>
    </xdr:from>
    <xdr:to>
      <xdr:col>50</xdr:col>
      <xdr:colOff>165100</xdr:colOff>
      <xdr:row>96</xdr:row>
      <xdr:rowOff>81344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4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97871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2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136344</xdr:rowOff>
    </xdr:from>
    <xdr:to>
      <xdr:col>46</xdr:col>
      <xdr:colOff>38100</xdr:colOff>
      <xdr:row>97</xdr:row>
      <xdr:rowOff>66494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9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57621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8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36855</xdr:rowOff>
    </xdr:from>
    <xdr:to>
      <xdr:col>41</xdr:col>
      <xdr:colOff>101600</xdr:colOff>
      <xdr:row>97</xdr:row>
      <xdr:rowOff>138455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129582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6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79080</xdr:rowOff>
    </xdr:from>
    <xdr:to>
      <xdr:col>36</xdr:col>
      <xdr:colOff>165100</xdr:colOff>
      <xdr:row>98</xdr:row>
      <xdr:rowOff>9230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0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8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170561</xdr:rowOff>
    </xdr:from>
    <xdr:to>
      <xdr:col>85</xdr:col>
      <xdr:colOff>127000</xdr:colOff>
      <xdr:row>37</xdr:row>
      <xdr:rowOff>3721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342761"/>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168961</xdr:rowOff>
    </xdr:from>
    <xdr:to>
      <xdr:col>81</xdr:col>
      <xdr:colOff>50800</xdr:colOff>
      <xdr:row>37</xdr:row>
      <xdr:rowOff>3721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169711"/>
          <a:ext cx="889000" cy="1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168961</xdr:rowOff>
    </xdr:from>
    <xdr:to>
      <xdr:col>76</xdr:col>
      <xdr:colOff>114300</xdr:colOff>
      <xdr:row>36</xdr:row>
      <xdr:rowOff>63481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169711"/>
          <a:ext cx="889000" cy="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82671</xdr:rowOff>
    </xdr:from>
    <xdr:to>
      <xdr:col>76</xdr:col>
      <xdr:colOff>165100</xdr:colOff>
      <xdr:row>37</xdr:row>
      <xdr:rowOff>12821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3948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63481</xdr:rowOff>
    </xdr:from>
    <xdr:to>
      <xdr:col>71</xdr:col>
      <xdr:colOff>177800</xdr:colOff>
      <xdr:row>36</xdr:row>
      <xdr:rowOff>96533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35681"/>
          <a:ext cx="8890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18739</xdr:rowOff>
    </xdr:from>
    <xdr:to>
      <xdr:col>72</xdr:col>
      <xdr:colOff>38100</xdr:colOff>
      <xdr:row>37</xdr:row>
      <xdr:rowOff>120339</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3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111466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4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32112</xdr:rowOff>
    </xdr:from>
    <xdr:to>
      <xdr:col>67</xdr:col>
      <xdr:colOff>101600</xdr:colOff>
      <xdr:row>37</xdr:row>
      <xdr:rowOff>133712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7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124839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4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119761</xdr:rowOff>
    </xdr:from>
    <xdr:to>
      <xdr:col>85</xdr:col>
      <xdr:colOff>177800</xdr:colOff>
      <xdr:row>37</xdr:row>
      <xdr:rowOff>49911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98188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124371</xdr:rowOff>
    </xdr:from>
    <xdr:to>
      <xdr:col>81</xdr:col>
      <xdr:colOff>101600</xdr:colOff>
      <xdr:row>37</xdr:row>
      <xdr:rowOff>54521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45648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118161</xdr:rowOff>
    </xdr:from>
    <xdr:to>
      <xdr:col>76</xdr:col>
      <xdr:colOff>165100</xdr:colOff>
      <xdr:row>36</xdr:row>
      <xdr:rowOff>48311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64838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12681</xdr:rowOff>
    </xdr:from>
    <xdr:to>
      <xdr:col>72</xdr:col>
      <xdr:colOff>38100</xdr:colOff>
      <xdr:row>36</xdr:row>
      <xdr:rowOff>114281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130808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45733</xdr:rowOff>
    </xdr:from>
    <xdr:to>
      <xdr:col>67</xdr:col>
      <xdr:colOff>101600</xdr:colOff>
      <xdr:row>36</xdr:row>
      <xdr:rowOff>147333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163860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126035</xdr:rowOff>
    </xdr:from>
    <xdr:to>
      <xdr:col>85</xdr:col>
      <xdr:colOff>127000</xdr:colOff>
      <xdr:row>58</xdr:row>
      <xdr:rowOff>10084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898685"/>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19024</xdr:rowOff>
    </xdr:from>
    <xdr:to>
      <xdr:col>81</xdr:col>
      <xdr:colOff>50800</xdr:colOff>
      <xdr:row>57</xdr:row>
      <xdr:rowOff>126035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791674"/>
          <a:ext cx="889000" cy="10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60681</xdr:rowOff>
    </xdr:from>
    <xdr:to>
      <xdr:col>76</xdr:col>
      <xdr:colOff>114300</xdr:colOff>
      <xdr:row>57</xdr:row>
      <xdr:rowOff>19024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318981"/>
          <a:ext cx="889000" cy="47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60681</xdr:rowOff>
    </xdr:from>
    <xdr:to>
      <xdr:col>71</xdr:col>
      <xdr:colOff>177800</xdr:colOff>
      <xdr:row>57</xdr:row>
      <xdr:rowOff>148425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318981"/>
          <a:ext cx="889000" cy="60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130734</xdr:rowOff>
    </xdr:from>
    <xdr:to>
      <xdr:col>85</xdr:col>
      <xdr:colOff>177800</xdr:colOff>
      <xdr:row>58</xdr:row>
      <xdr:rowOff>60884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109161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75235</xdr:rowOff>
    </xdr:from>
    <xdr:to>
      <xdr:col>81</xdr:col>
      <xdr:colOff>101600</xdr:colOff>
      <xdr:row>58</xdr:row>
      <xdr:rowOff>5385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167962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139674</xdr:rowOff>
    </xdr:from>
    <xdr:to>
      <xdr:col>76</xdr:col>
      <xdr:colOff>165100</xdr:colOff>
      <xdr:row>57</xdr:row>
      <xdr:rowOff>69824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60951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9881</xdr:rowOff>
    </xdr:from>
    <xdr:to>
      <xdr:col>72</xdr:col>
      <xdr:colOff>38100</xdr:colOff>
      <xdr:row>54</xdr:row>
      <xdr:rowOff>111481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2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128008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0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97625</xdr:rowOff>
    </xdr:from>
    <xdr:to>
      <xdr:col>67</xdr:col>
      <xdr:colOff>101600</xdr:colOff>
      <xdr:row>58</xdr:row>
      <xdr:rowOff>27775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44302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64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96805</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41355"/>
          <a:ext cx="8382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89554</xdr:rowOff>
    </xdr:from>
    <xdr:to>
      <xdr:col>81</xdr:col>
      <xdr:colOff>50800</xdr:colOff>
      <xdr:row>79</xdr:row>
      <xdr:rowOff>96805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34104"/>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81766</xdr:rowOff>
    </xdr:from>
    <xdr:to>
      <xdr:col>76</xdr:col>
      <xdr:colOff>114300</xdr:colOff>
      <xdr:row>79</xdr:row>
      <xdr:rowOff>89554</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626316"/>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114193</xdr:rowOff>
    </xdr:from>
    <xdr:to>
      <xdr:col>76</xdr:col>
      <xdr:colOff>165100</xdr:colOff>
      <xdr:row>79</xdr:row>
      <xdr:rowOff>44343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60870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6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3324</xdr:rowOff>
    </xdr:from>
    <xdr:to>
      <xdr:col>71</xdr:col>
      <xdr:colOff>177800</xdr:colOff>
      <xdr:row>79</xdr:row>
      <xdr:rowOff>81766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47874"/>
          <a:ext cx="889000" cy="7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165089</xdr:rowOff>
    </xdr:from>
    <xdr:to>
      <xdr:col>72</xdr:col>
      <xdr:colOff>38100</xdr:colOff>
      <xdr:row>79</xdr:row>
      <xdr:rowOff>95239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3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111766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1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12531</xdr:rowOff>
    </xdr:from>
    <xdr:to>
      <xdr:col>67</xdr:col>
      <xdr:colOff>101600</xdr:colOff>
      <xdr:row>79</xdr:row>
      <xdr:rowOff>114131</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105258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4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46005</xdr:rowOff>
    </xdr:from>
    <xdr:to>
      <xdr:col>81</xdr:col>
      <xdr:colOff>101600</xdr:colOff>
      <xdr:row>79</xdr:row>
      <xdr:rowOff>147605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138732</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83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38754</xdr:rowOff>
    </xdr:from>
    <xdr:to>
      <xdr:col>76</xdr:col>
      <xdr:colOff>165100</xdr:colOff>
      <xdr:row>79</xdr:row>
      <xdr:rowOff>140354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131481</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67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30966</xdr:rowOff>
    </xdr:from>
    <xdr:to>
      <xdr:col>72</xdr:col>
      <xdr:colOff>38100</xdr:colOff>
      <xdr:row>79</xdr:row>
      <xdr:rowOff>132566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123693</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6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123974</xdr:rowOff>
    </xdr:from>
    <xdr:to>
      <xdr:col>67</xdr:col>
      <xdr:colOff>101600</xdr:colOff>
      <xdr:row>79</xdr:row>
      <xdr:rowOff>54124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70651</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27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48256</xdr:rowOff>
    </xdr:from>
    <xdr:to>
      <xdr:col>85</xdr:col>
      <xdr:colOff>127000</xdr:colOff>
      <xdr:row>98</xdr:row>
      <xdr:rowOff>60196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50356"/>
          <a:ext cx="838200" cy="1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60196</xdr:rowOff>
    </xdr:from>
    <xdr:to>
      <xdr:col>81</xdr:col>
      <xdr:colOff>50800</xdr:colOff>
      <xdr:row>98</xdr:row>
      <xdr:rowOff>67292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62296"/>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67292</xdr:rowOff>
    </xdr:from>
    <xdr:to>
      <xdr:col>76</xdr:col>
      <xdr:colOff>114300</xdr:colOff>
      <xdr:row>98</xdr:row>
      <xdr:rowOff>83699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69392"/>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40359</xdr:rowOff>
    </xdr:from>
    <xdr:to>
      <xdr:col>76</xdr:col>
      <xdr:colOff>165100</xdr:colOff>
      <xdr:row>98</xdr:row>
      <xdr:rowOff>141959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84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133086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93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38805</xdr:rowOff>
    </xdr:from>
    <xdr:to>
      <xdr:col>71</xdr:col>
      <xdr:colOff>177800</xdr:colOff>
      <xdr:row>98</xdr:row>
      <xdr:rowOff>83699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840905"/>
          <a:ext cx="889000" cy="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87731</xdr:rowOff>
    </xdr:from>
    <xdr:to>
      <xdr:col>72</xdr:col>
      <xdr:colOff>38100</xdr:colOff>
      <xdr:row>99</xdr:row>
      <xdr:rowOff>17881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88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9008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85772</xdr:rowOff>
    </xdr:from>
    <xdr:to>
      <xdr:col>67</xdr:col>
      <xdr:colOff>101600</xdr:colOff>
      <xdr:row>99</xdr:row>
      <xdr:rowOff>15922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8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7049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168906</xdr:rowOff>
    </xdr:from>
    <xdr:to>
      <xdr:col>85</xdr:col>
      <xdr:colOff>177800</xdr:colOff>
      <xdr:row>98</xdr:row>
      <xdr:rowOff>99056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116126</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9396</xdr:rowOff>
    </xdr:from>
    <xdr:to>
      <xdr:col>81</xdr:col>
      <xdr:colOff>101600</xdr:colOff>
      <xdr:row>98</xdr:row>
      <xdr:rowOff>110996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1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102123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0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16492</xdr:rowOff>
    </xdr:from>
    <xdr:to>
      <xdr:col>76</xdr:col>
      <xdr:colOff>165100</xdr:colOff>
      <xdr:row>98</xdr:row>
      <xdr:rowOff>118092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134619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32899</xdr:rowOff>
    </xdr:from>
    <xdr:to>
      <xdr:col>72</xdr:col>
      <xdr:colOff>38100</xdr:colOff>
      <xdr:row>98</xdr:row>
      <xdr:rowOff>134499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61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159455</xdr:rowOff>
    </xdr:from>
    <xdr:to>
      <xdr:col>67</xdr:col>
      <xdr:colOff>101600</xdr:colOff>
      <xdr:row>98</xdr:row>
      <xdr:rowOff>89605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106132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77013</xdr:rowOff>
    </xdr:from>
    <xdr:to>
      <xdr:col>107</xdr:col>
      <xdr:colOff>101600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23690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7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80762</xdr:rowOff>
    </xdr:from>
    <xdr:to>
      <xdr:col>102</xdr:col>
      <xdr:colOff>165100</xdr:colOff>
      <xdr:row>39</xdr:row>
      <xdr:rowOff>10912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27439</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371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80762</xdr:rowOff>
    </xdr:from>
    <xdr:to>
      <xdr:col>98</xdr:col>
      <xdr:colOff>38100</xdr:colOff>
      <xdr:row>39</xdr:row>
      <xdr:rowOff>10912</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9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27439</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371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48078</xdr:rowOff>
    </xdr:from>
    <xdr:to>
      <xdr:col>107</xdr:col>
      <xdr:colOff>101600</xdr:colOff>
      <xdr:row>59</xdr:row>
      <xdr:rowOff>149678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166205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民生費では、電力・ガス・食料品等価格高騰緊急支援給付金給付事業が皆増となった一方、子育て世帯臨時特別給付金給付事業の減などにより、前年度比</a:t>
          </a:r>
          <a:r>
            <a:rPr kumimoji="1" lang="en-US" altLang="ja-JP" sz="1300">
              <a:latin typeface="ＭＳ Ｐゴシック" panose="020B0600070205080204" pitchFamily="50" charset="-128"/>
              <a:ea typeface="ＭＳ Ｐゴシック" panose="020B0600070205080204" pitchFamily="50" charset="-128"/>
            </a:rPr>
            <a:t>4,870</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衛生費では、予防接種事業の減などにより、前年度比</a:t>
          </a:r>
          <a:r>
            <a:rPr kumimoji="1" lang="en-US" altLang="ja-JP" sz="1300">
              <a:latin typeface="ＭＳ Ｐゴシック" panose="020B0600070205080204" pitchFamily="50" charset="-128"/>
              <a:ea typeface="ＭＳ Ｐゴシック" panose="020B0600070205080204" pitchFamily="50" charset="-128"/>
            </a:rPr>
            <a:t>3,160</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農林水産業費では、地籍調査事業が減となった一方、道の駅整備事業の増などにより、前年度比</a:t>
          </a:r>
          <a:r>
            <a:rPr kumimoji="1" lang="en-US" altLang="ja-JP" sz="1300">
              <a:latin typeface="ＭＳ Ｐゴシック" panose="020B0600070205080204" pitchFamily="50" charset="-128"/>
              <a:ea typeface="ＭＳ Ｐゴシック" panose="020B0600070205080204" pitchFamily="50" charset="-128"/>
            </a:rPr>
            <a:t>14,726</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商工費では、事業者環境整備事業が皆減となった一方、プレミアムクーポン券事業の増などにより、前年度比</a:t>
          </a:r>
          <a:r>
            <a:rPr kumimoji="1" lang="en-US" altLang="ja-JP" sz="1300">
              <a:latin typeface="ＭＳ Ｐゴシック" panose="020B0600070205080204" pitchFamily="50" charset="-128"/>
              <a:ea typeface="ＭＳ Ｐゴシック" panose="020B0600070205080204" pitchFamily="50" charset="-128"/>
            </a:rPr>
            <a:t>7,088</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教育費では、小・中学校の空調設備整備事業の皆減や市民温水プール整備事業の皆減などにより、前年度比</a:t>
          </a:r>
          <a:r>
            <a:rPr kumimoji="1" lang="en-US" altLang="ja-JP" sz="1300">
              <a:latin typeface="ＭＳ Ｐゴシック" panose="020B0600070205080204" pitchFamily="50" charset="-128"/>
              <a:ea typeface="ＭＳ Ｐゴシック" panose="020B0600070205080204" pitchFamily="50" charset="-128"/>
            </a:rPr>
            <a:t>4,370</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公債費では、緊急防災・減災事業債の増や臨時財政対策債の増などにより、前年度比</a:t>
          </a:r>
          <a:r>
            <a:rPr kumimoji="1" lang="en-US" altLang="ja-JP" sz="1300">
              <a:latin typeface="ＭＳ Ｐゴシック" panose="020B0600070205080204" pitchFamily="50" charset="-128"/>
              <a:ea typeface="ＭＳ Ｐゴシック" panose="020B0600070205080204" pitchFamily="50" charset="-128"/>
            </a:rPr>
            <a:t>3,656</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年度における国税収入の上振れに伴う普通交付税増額の反動減により、令和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年度においては臨時財政対策債を含む実質的な普通交付税が減少し、実質単年度収支が赤字となった。</a:t>
          </a:r>
        </a:p>
        <a:p>
          <a:r>
            <a:rPr kumimoji="1" lang="ja-JP" altLang="en-US" sz="1400">
              <a:latin typeface="ＭＳ ゴシック" pitchFamily="49" charset="-128"/>
              <a:ea typeface="ＭＳ ゴシック" pitchFamily="49" charset="-128"/>
            </a:rPr>
            <a:t>　今後も、総人件費の抑制をはじめとする歳出の抑制に取り組みつつ、子育て支援の拡充をはじめとした人口減少などの課題に対応するための施策を実施するとともに、さらなる財源確保に取り組み、持続可能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年度における国税収入の上振れに伴う普通交付税増額の反動減による普通交付税の減少等により、前年度と比べ</a:t>
          </a:r>
          <a:r>
            <a:rPr kumimoji="1" lang="en-US" altLang="ja-JP" sz="1400">
              <a:latin typeface="ＭＳ ゴシック" pitchFamily="49" charset="-128"/>
              <a:ea typeface="ＭＳ ゴシック" pitchFamily="49" charset="-128"/>
            </a:rPr>
            <a:t>0.66</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また、介護保険特別会計において、基金積立金の減小等に伴い、前年度比</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ポイント改善している。</a:t>
          </a:r>
        </a:p>
        <a:p>
          <a:r>
            <a:rPr kumimoji="1" lang="ja-JP" altLang="en-US" sz="1400">
              <a:latin typeface="ＭＳ ゴシック" pitchFamily="49" charset="-128"/>
              <a:ea typeface="ＭＳ ゴシック" pitchFamily="49" charset="-128"/>
            </a:rPr>
            <a:t>　病院事業会計においては、医業収益が増加したことにより、前年度比</a:t>
          </a:r>
          <a:r>
            <a:rPr kumimoji="1" lang="en-US" altLang="ja-JP" sz="1400">
              <a:latin typeface="ＭＳ ゴシック" pitchFamily="49" charset="-128"/>
              <a:ea typeface="ＭＳ ゴシック" pitchFamily="49" charset="-128"/>
            </a:rPr>
            <a:t>3.45</a:t>
          </a:r>
          <a:r>
            <a:rPr kumimoji="1" lang="ja-JP" altLang="en-US" sz="1400">
              <a:latin typeface="ＭＳ ゴシック" pitchFamily="49" charset="-128"/>
              <a:ea typeface="ＭＳ ゴシック" pitchFamily="49" charset="-128"/>
            </a:rPr>
            <a:t>ポイント改善している。</a:t>
          </a:r>
        </a:p>
        <a:p>
          <a:r>
            <a:rPr kumimoji="1" lang="ja-JP" altLang="en-US" sz="1400">
              <a:latin typeface="ＭＳ ゴシック" pitchFamily="49" charset="-128"/>
              <a:ea typeface="ＭＳ ゴシック" pitchFamily="49" charset="-128"/>
            </a:rPr>
            <a:t>　また、同和対策住宅資金貸付事業特別会計においては、前年度に引き続き貸付金の未収による赤字となり、前年度と比べ同水準となっている。</a:t>
          </a:r>
        </a:p>
        <a:p>
          <a:r>
            <a:rPr kumimoji="1" lang="ja-JP" altLang="en-US" sz="1400">
              <a:latin typeface="ＭＳ ゴシック" pitchFamily="49" charset="-128"/>
              <a:ea typeface="ＭＳ ゴシック" pitchFamily="49" charset="-128"/>
            </a:rPr>
            <a:t>　今後も、徹底した歳出削減、さらなる財源確保に取り組み、持続可能な行財政運営に努める。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26918329</v>
      </c>
      <c r="BO4" s="415"/>
      <c r="BP4" s="415"/>
      <c r="BQ4" s="415"/>
      <c r="BR4" s="415"/>
      <c r="BS4" s="415"/>
      <c r="BT4" s="415"/>
      <c r="BU4" s="416"/>
      <c r="BV4" s="414">
        <v>26961912</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4.5999999999999996</v>
      </c>
      <c r="CU4" s="589"/>
      <c r="CV4" s="589"/>
      <c r="CW4" s="589"/>
      <c r="CX4" s="589"/>
      <c r="CY4" s="589"/>
      <c r="CZ4" s="589"/>
      <c r="DA4" s="590"/>
      <c r="DB4" s="588">
        <v>5.2</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26089863</v>
      </c>
      <c r="BO5" s="420"/>
      <c r="BP5" s="420"/>
      <c r="BQ5" s="420"/>
      <c r="BR5" s="420"/>
      <c r="BS5" s="420"/>
      <c r="BT5" s="420"/>
      <c r="BU5" s="421"/>
      <c r="BV5" s="419">
        <v>25991995</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99.6</v>
      </c>
      <c r="CU5" s="390"/>
      <c r="CV5" s="390"/>
      <c r="CW5" s="390"/>
      <c r="CX5" s="390"/>
      <c r="CY5" s="390"/>
      <c r="CZ5" s="390"/>
      <c r="DA5" s="391"/>
      <c r="DB5" s="389">
        <v>95</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828466</v>
      </c>
      <c r="BO6" s="420"/>
      <c r="BP6" s="420"/>
      <c r="BQ6" s="420"/>
      <c r="BR6" s="420"/>
      <c r="BS6" s="420"/>
      <c r="BT6" s="420"/>
      <c r="BU6" s="421"/>
      <c r="BV6" s="419">
        <v>969917</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101.3</v>
      </c>
      <c r="CU6" s="563"/>
      <c r="CV6" s="563"/>
      <c r="CW6" s="563"/>
      <c r="CX6" s="563"/>
      <c r="CY6" s="563"/>
      <c r="CZ6" s="563"/>
      <c r="DA6" s="564"/>
      <c r="DB6" s="562">
        <v>99.4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177272</v>
      </c>
      <c r="BO7" s="420"/>
      <c r="BP7" s="420"/>
      <c r="BQ7" s="420"/>
      <c r="BR7" s="420"/>
      <c r="BS7" s="420"/>
      <c r="BT7" s="420"/>
      <c r="BU7" s="421"/>
      <c r="BV7" s="419">
        <v>207820</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14178193</v>
      </c>
      <c r="CU7" s="420"/>
      <c r="CV7" s="420"/>
      <c r="CW7" s="420"/>
      <c r="CX7" s="420"/>
      <c r="CY7" s="420"/>
      <c r="CZ7" s="420"/>
      <c r="DA7" s="421"/>
      <c r="DB7" s="419">
        <v>14624580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651194</v>
      </c>
      <c r="BO8" s="420"/>
      <c r="BP8" s="420"/>
      <c r="BQ8" s="420"/>
      <c r="BR8" s="420"/>
      <c r="BS8" s="420"/>
      <c r="BT8" s="420"/>
      <c r="BU8" s="421"/>
      <c r="BV8" s="419">
        <v>762097</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0.52</v>
      </c>
      <c r="CU8" s="523"/>
      <c r="CV8" s="523"/>
      <c r="CW8" s="523"/>
      <c r="CX8" s="523"/>
      <c r="CY8" s="523"/>
      <c r="CZ8" s="523"/>
      <c r="DA8" s="524"/>
      <c r="DB8" s="522">
        <v>0.53</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48369</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96</v>
      </c>
      <c r="AV9" s="467"/>
      <c r="AW9" s="467"/>
      <c r="AX9" s="467"/>
      <c r="AY9" s="399" t="s">
        <v>118</v>
      </c>
      <c r="AZ9" s="400"/>
      <c r="BA9" s="400"/>
      <c r="BB9" s="400"/>
      <c r="BC9" s="400"/>
      <c r="BD9" s="400"/>
      <c r="BE9" s="400"/>
      <c r="BF9" s="400"/>
      <c r="BG9" s="400"/>
      <c r="BH9" s="400"/>
      <c r="BI9" s="400"/>
      <c r="BJ9" s="400"/>
      <c r="BK9" s="400"/>
      <c r="BL9" s="400"/>
      <c r="BM9" s="401"/>
      <c r="BN9" s="419">
        <v>-110903</v>
      </c>
      <c r="BO9" s="420"/>
      <c r="BP9" s="420"/>
      <c r="BQ9" s="420"/>
      <c r="BR9" s="420"/>
      <c r="BS9" s="420"/>
      <c r="BT9" s="420"/>
      <c r="BU9" s="421"/>
      <c r="BV9" s="419">
        <v>178321</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18</v>
      </c>
      <c r="CU9" s="390"/>
      <c r="CV9" s="390"/>
      <c r="CW9" s="390"/>
      <c r="CX9" s="390"/>
      <c r="CY9" s="390"/>
      <c r="CZ9" s="390"/>
      <c r="DA9" s="391"/>
      <c r="DB9" s="389">
        <v>17.7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51860</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7715</v>
      </c>
      <c r="BO10" s="420"/>
      <c r="BP10" s="420"/>
      <c r="BQ10" s="420"/>
      <c r="BR10" s="420"/>
      <c r="BS10" s="420"/>
      <c r="BT10" s="420"/>
      <c r="BU10" s="421"/>
      <c r="BV10" s="419">
        <v>307225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47910</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96</v>
      </c>
      <c r="AV12" s="467"/>
      <c r="AW12" s="467"/>
      <c r="AX12" s="467"/>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139</v>
      </c>
      <c r="N13" s="510"/>
      <c r="O13" s="510"/>
      <c r="P13" s="510"/>
      <c r="Q13" s="511"/>
      <c r="R13" s="512">
        <v>47653</v>
      </c>
      <c r="S13" s="513"/>
      <c r="T13" s="513"/>
      <c r="U13" s="513"/>
      <c r="V13" s="514"/>
      <c r="W13" s="500" t="s">
        <v>140</v>
      </c>
      <c r="X13" s="442"/>
      <c r="Y13" s="442"/>
      <c r="Z13" s="442"/>
      <c r="AA13" s="442"/>
      <c r="AB13" s="443"/>
      <c r="AC13" s="395">
        <v>1936</v>
      </c>
      <c r="AD13" s="396"/>
      <c r="AE13" s="396"/>
      <c r="AF13" s="396"/>
      <c r="AG13" s="397"/>
      <c r="AH13" s="395">
        <v>2191</v>
      </c>
      <c r="AI13" s="396"/>
      <c r="AJ13" s="396"/>
      <c r="AK13" s="396"/>
      <c r="AL13" s="398"/>
      <c r="AM13" s="478" t="s">
        <v>141</v>
      </c>
      <c r="AN13" s="393"/>
      <c r="AO13" s="393"/>
      <c r="AP13" s="393"/>
      <c r="AQ13" s="393"/>
      <c r="AR13" s="393"/>
      <c r="AS13" s="393"/>
      <c r="AT13" s="394"/>
      <c r="AU13" s="466" t="s">
        <v>122</v>
      </c>
      <c r="AV13" s="467"/>
      <c r="AW13" s="467"/>
      <c r="AX13" s="467"/>
      <c r="AY13" s="399" t="s">
        <v>142</v>
      </c>
      <c r="AZ13" s="400"/>
      <c r="BA13" s="400"/>
      <c r="BB13" s="400"/>
      <c r="BC13" s="400"/>
      <c r="BD13" s="400"/>
      <c r="BE13" s="400"/>
      <c r="BF13" s="400"/>
      <c r="BG13" s="400"/>
      <c r="BH13" s="400"/>
      <c r="BI13" s="400"/>
      <c r="BJ13" s="400"/>
      <c r="BK13" s="400"/>
      <c r="BL13" s="400"/>
      <c r="BM13" s="401"/>
      <c r="BN13" s="419">
        <v>-103188</v>
      </c>
      <c r="BO13" s="420"/>
      <c r="BP13" s="420"/>
      <c r="BQ13" s="420"/>
      <c r="BR13" s="420"/>
      <c r="BS13" s="420"/>
      <c r="BT13" s="420"/>
      <c r="BU13" s="421"/>
      <c r="BV13" s="419">
        <v>485546</v>
      </c>
      <c r="BW13" s="420"/>
      <c r="BX13" s="420"/>
      <c r="BY13" s="420"/>
      <c r="BZ13" s="420"/>
      <c r="CA13" s="420"/>
      <c r="CB13" s="420"/>
      <c r="CC13" s="421"/>
      <c r="CD13" s="428" t="s">
        <v>143</v>
      </c>
      <c r="CE13" s="373"/>
      <c r="CF13" s="373"/>
      <c r="CG13" s="373"/>
      <c r="CH13" s="373"/>
      <c r="CI13" s="373"/>
      <c r="CJ13" s="373"/>
      <c r="CK13" s="373"/>
      <c r="CL13" s="373"/>
      <c r="CM13" s="373"/>
      <c r="CN13" s="373"/>
      <c r="CO13" s="373"/>
      <c r="CP13" s="373"/>
      <c r="CQ13" s="373"/>
      <c r="CR13" s="373"/>
      <c r="CS13" s="429"/>
      <c r="CT13" s="389">
        <v>8.6</v>
      </c>
      <c r="CU13" s="390"/>
      <c r="CV13" s="390"/>
      <c r="CW13" s="390"/>
      <c r="CX13" s="390"/>
      <c r="CY13" s="390"/>
      <c r="CZ13" s="390"/>
      <c r="DA13" s="391"/>
      <c r="DB13" s="389">
        <v>7.3</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144</v>
      </c>
      <c r="M14" s="546"/>
      <c r="N14" s="546"/>
      <c r="O14" s="546"/>
      <c r="P14" s="546"/>
      <c r="Q14" s="547"/>
      <c r="R14" s="512">
        <v>48717</v>
      </c>
      <c r="S14" s="513"/>
      <c r="T14" s="513"/>
      <c r="U14" s="513"/>
      <c r="V14" s="514"/>
      <c r="W14" s="515"/>
      <c r="X14" s="445"/>
      <c r="Y14" s="445"/>
      <c r="Z14" s="445"/>
      <c r="AA14" s="445"/>
      <c r="AB14" s="446"/>
      <c r="AC14" s="505">
        <v>8.9</v>
      </c>
      <c r="AD14" s="506"/>
      <c r="AE14" s="506"/>
      <c r="AF14" s="506"/>
      <c r="AG14" s="507"/>
      <c r="AH14" s="505">
        <v>9.3000000000000007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145</v>
      </c>
      <c r="CE14" s="426"/>
      <c r="CF14" s="426"/>
      <c r="CG14" s="426"/>
      <c r="CH14" s="426"/>
      <c r="CI14" s="426"/>
      <c r="CJ14" s="426"/>
      <c r="CK14" s="426"/>
      <c r="CL14" s="426"/>
      <c r="CM14" s="426"/>
      <c r="CN14" s="426"/>
      <c r="CO14" s="426"/>
      <c r="CP14" s="426"/>
      <c r="CQ14" s="426"/>
      <c r="CR14" s="426"/>
      <c r="CS14" s="427"/>
      <c r="CT14" s="516">
        <v>75.099999999999994</v>
      </c>
      <c r="CU14" s="517"/>
      <c r="CV14" s="517"/>
      <c r="CW14" s="517"/>
      <c r="CX14" s="517"/>
      <c r="CY14" s="517"/>
      <c r="CZ14" s="517"/>
      <c r="DA14" s="518"/>
      <c r="DB14" s="516">
        <v>74.099999999999994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139</v>
      </c>
      <c r="N15" s="510"/>
      <c r="O15" s="510"/>
      <c r="P15" s="510"/>
      <c r="Q15" s="511"/>
      <c r="R15" s="512">
        <v>48483</v>
      </c>
      <c r="S15" s="513"/>
      <c r="T15" s="513"/>
      <c r="U15" s="513"/>
      <c r="V15" s="514"/>
      <c r="W15" s="500" t="s">
        <v>146</v>
      </c>
      <c r="X15" s="442"/>
      <c r="Y15" s="442"/>
      <c r="Z15" s="442"/>
      <c r="AA15" s="442"/>
      <c r="AB15" s="443"/>
      <c r="AC15" s="395">
        <v>5651</v>
      </c>
      <c r="AD15" s="396"/>
      <c r="AE15" s="396"/>
      <c r="AF15" s="396"/>
      <c r="AG15" s="397"/>
      <c r="AH15" s="395">
        <v>6228</v>
      </c>
      <c r="AI15" s="396"/>
      <c r="AJ15" s="396"/>
      <c r="AK15" s="396"/>
      <c r="AL15" s="398"/>
      <c r="AM15" s="478"/>
      <c r="AN15" s="393"/>
      <c r="AO15" s="393"/>
      <c r="AP15" s="393"/>
      <c r="AQ15" s="393"/>
      <c r="AR15" s="393"/>
      <c r="AS15" s="393"/>
      <c r="AT15" s="394"/>
      <c r="AU15" s="466"/>
      <c r="AV15" s="467"/>
      <c r="AW15" s="467"/>
      <c r="AX15" s="467"/>
      <c r="AY15" s="411" t="s">
        <v>147</v>
      </c>
      <c r="AZ15" s="412"/>
      <c r="BA15" s="412"/>
      <c r="BB15" s="412"/>
      <c r="BC15" s="412"/>
      <c r="BD15" s="412"/>
      <c r="BE15" s="412"/>
      <c r="BF15" s="412"/>
      <c r="BG15" s="412"/>
      <c r="BH15" s="412"/>
      <c r="BI15" s="412"/>
      <c r="BJ15" s="412"/>
      <c r="BK15" s="412"/>
      <c r="BL15" s="412"/>
      <c r="BM15" s="413"/>
      <c r="BN15" s="414">
        <v>6270409</v>
      </c>
      <c r="BO15" s="415"/>
      <c r="BP15" s="415"/>
      <c r="BQ15" s="415"/>
      <c r="BR15" s="415"/>
      <c r="BS15" s="415"/>
      <c r="BT15" s="415"/>
      <c r="BU15" s="416"/>
      <c r="BV15" s="414">
        <v>6079578</v>
      </c>
      <c r="BW15" s="415"/>
      <c r="BX15" s="415"/>
      <c r="BY15" s="415"/>
      <c r="BZ15" s="415"/>
      <c r="CA15" s="415"/>
      <c r="CB15" s="415"/>
      <c r="CC15" s="416"/>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149</v>
      </c>
      <c r="M16" s="503"/>
      <c r="N16" s="503"/>
      <c r="O16" s="503"/>
      <c r="P16" s="503"/>
      <c r="Q16" s="504"/>
      <c r="R16" s="497" t="s">
        <v>150</v>
      </c>
      <c r="S16" s="498"/>
      <c r="T16" s="498"/>
      <c r="U16" s="498"/>
      <c r="V16" s="499"/>
      <c r="W16" s="515"/>
      <c r="X16" s="445"/>
      <c r="Y16" s="445"/>
      <c r="Z16" s="445"/>
      <c r="AA16" s="445"/>
      <c r="AB16" s="446"/>
      <c r="AC16" s="505">
        <v>25.9</v>
      </c>
      <c r="AD16" s="506"/>
      <c r="AE16" s="506"/>
      <c r="AF16" s="506"/>
      <c r="AG16" s="507"/>
      <c r="AH16" s="505">
        <v>26.4</v>
      </c>
      <c r="AI16" s="506"/>
      <c r="AJ16" s="506"/>
      <c r="AK16" s="506"/>
      <c r="AL16" s="508"/>
      <c r="AM16" s="478"/>
      <c r="AN16" s="393"/>
      <c r="AO16" s="393"/>
      <c r="AP16" s="393"/>
      <c r="AQ16" s="393"/>
      <c r="AR16" s="393"/>
      <c r="AS16" s="393"/>
      <c r="AT16" s="394"/>
      <c r="AU16" s="466"/>
      <c r="AV16" s="467"/>
      <c r="AW16" s="467"/>
      <c r="AX16" s="467"/>
      <c r="AY16" s="399" t="s">
        <v>151</v>
      </c>
      <c r="AZ16" s="400"/>
      <c r="BA16" s="400"/>
      <c r="BB16" s="400"/>
      <c r="BC16" s="400"/>
      <c r="BD16" s="400"/>
      <c r="BE16" s="400"/>
      <c r="BF16" s="400"/>
      <c r="BG16" s="400"/>
      <c r="BH16" s="400"/>
      <c r="BI16" s="400"/>
      <c r="BJ16" s="400"/>
      <c r="BK16" s="400"/>
      <c r="BL16" s="400"/>
      <c r="BM16" s="401"/>
      <c r="BN16" s="419">
        <v>12209923</v>
      </c>
      <c r="BO16" s="420"/>
      <c r="BP16" s="420"/>
      <c r="BQ16" s="420"/>
      <c r="BR16" s="420"/>
      <c r="BS16" s="420"/>
      <c r="BT16" s="420"/>
      <c r="BU16" s="421"/>
      <c r="BV16" s="419">
        <v>12075818</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152</v>
      </c>
      <c r="N17" s="495"/>
      <c r="O17" s="495"/>
      <c r="P17" s="495"/>
      <c r="Q17" s="496"/>
      <c r="R17" s="497" t="s">
        <v>153</v>
      </c>
      <c r="S17" s="498"/>
      <c r="T17" s="498"/>
      <c r="U17" s="498"/>
      <c r="V17" s="499"/>
      <c r="W17" s="500" t="s">
        <v>154</v>
      </c>
      <c r="X17" s="442"/>
      <c r="Y17" s="442"/>
      <c r="Z17" s="442"/>
      <c r="AA17" s="442"/>
      <c r="AB17" s="443"/>
      <c r="AC17" s="395">
        <v>14200</v>
      </c>
      <c r="AD17" s="396"/>
      <c r="AE17" s="396"/>
      <c r="AF17" s="396"/>
      <c r="AG17" s="397"/>
      <c r="AH17" s="395">
        <v>15171</v>
      </c>
      <c r="AI17" s="396"/>
      <c r="AJ17" s="396"/>
      <c r="AK17" s="396"/>
      <c r="AL17" s="398"/>
      <c r="AM17" s="478"/>
      <c r="AN17" s="393"/>
      <c r="AO17" s="393"/>
      <c r="AP17" s="393"/>
      <c r="AQ17" s="393"/>
      <c r="AR17" s="393"/>
      <c r="AS17" s="393"/>
      <c r="AT17" s="394"/>
      <c r="AU17" s="466"/>
      <c r="AV17" s="467"/>
      <c r="AW17" s="467"/>
      <c r="AX17" s="467"/>
      <c r="AY17" s="399" t="s">
        <v>155</v>
      </c>
      <c r="AZ17" s="400"/>
      <c r="BA17" s="400"/>
      <c r="BB17" s="400"/>
      <c r="BC17" s="400"/>
      <c r="BD17" s="400"/>
      <c r="BE17" s="400"/>
      <c r="BF17" s="400"/>
      <c r="BG17" s="400"/>
      <c r="BH17" s="400"/>
      <c r="BI17" s="400"/>
      <c r="BJ17" s="400"/>
      <c r="BK17" s="400"/>
      <c r="BL17" s="400"/>
      <c r="BM17" s="401"/>
      <c r="BN17" s="419">
        <v>7976314</v>
      </c>
      <c r="BO17" s="420"/>
      <c r="BP17" s="420"/>
      <c r="BQ17" s="420"/>
      <c r="BR17" s="420"/>
      <c r="BS17" s="420"/>
      <c r="BT17" s="420"/>
      <c r="BU17" s="421"/>
      <c r="BV17" s="419">
        <v>7720893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156</v>
      </c>
      <c r="C18" s="472"/>
      <c r="D18" s="472"/>
      <c r="E18" s="473"/>
      <c r="F18" s="473"/>
      <c r="G18" s="473"/>
      <c r="H18" s="473"/>
      <c r="I18" s="473"/>
      <c r="J18" s="473"/>
      <c r="K18" s="473"/>
      <c r="L18" s="474">
        <v>101.06</v>
      </c>
      <c r="M18" s="474"/>
      <c r="N18" s="474"/>
      <c r="O18" s="474"/>
      <c r="P18" s="474"/>
      <c r="Q18" s="474"/>
      <c r="R18" s="475"/>
      <c r="S18" s="475"/>
      <c r="T18" s="475"/>
      <c r="U18" s="475"/>
      <c r="V18" s="476"/>
      <c r="W18" s="490"/>
      <c r="X18" s="491"/>
      <c r="Y18" s="491"/>
      <c r="Z18" s="491"/>
      <c r="AA18" s="491"/>
      <c r="AB18" s="501"/>
      <c r="AC18" s="383">
        <v>65.2</v>
      </c>
      <c r="AD18" s="384"/>
      <c r="AE18" s="384"/>
      <c r="AF18" s="384"/>
      <c r="AG18" s="477"/>
      <c r="AH18" s="383">
        <v>64.3</v>
      </c>
      <c r="AI18" s="384"/>
      <c r="AJ18" s="384"/>
      <c r="AK18" s="384"/>
      <c r="AL18" s="385"/>
      <c r="AM18" s="478"/>
      <c r="AN18" s="393"/>
      <c r="AO18" s="393"/>
      <c r="AP18" s="393"/>
      <c r="AQ18" s="393"/>
      <c r="AR18" s="393"/>
      <c r="AS18" s="393"/>
      <c r="AT18" s="394"/>
      <c r="AU18" s="466"/>
      <c r="AV18" s="467"/>
      <c r="AW18" s="467"/>
      <c r="AX18" s="467"/>
      <c r="AY18" s="399" t="s">
        <v>157</v>
      </c>
      <c r="AZ18" s="400"/>
      <c r="BA18" s="400"/>
      <c r="BB18" s="400"/>
      <c r="BC18" s="400"/>
      <c r="BD18" s="400"/>
      <c r="BE18" s="400"/>
      <c r="BF18" s="400"/>
      <c r="BG18" s="400"/>
      <c r="BH18" s="400"/>
      <c r="BI18" s="400"/>
      <c r="BJ18" s="400"/>
      <c r="BK18" s="400"/>
      <c r="BL18" s="400"/>
      <c r="BM18" s="401"/>
      <c r="BN18" s="419">
        <v>14393717</v>
      </c>
      <c r="BO18" s="420"/>
      <c r="BP18" s="420"/>
      <c r="BQ18" s="420"/>
      <c r="BR18" s="420"/>
      <c r="BS18" s="420"/>
      <c r="BT18" s="420"/>
      <c r="BU18" s="421"/>
      <c r="BV18" s="419">
        <v>14168474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158</v>
      </c>
      <c r="C19" s="472"/>
      <c r="D19" s="472"/>
      <c r="E19" s="473"/>
      <c r="F19" s="473"/>
      <c r="G19" s="473"/>
      <c r="H19" s="473"/>
      <c r="I19" s="473"/>
      <c r="J19" s="473"/>
      <c r="K19" s="473"/>
      <c r="L19" s="479">
        <v>479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159</v>
      </c>
      <c r="AZ19" s="400"/>
      <c r="BA19" s="400"/>
      <c r="BB19" s="400"/>
      <c r="BC19" s="400"/>
      <c r="BD19" s="400"/>
      <c r="BE19" s="400"/>
      <c r="BF19" s="400"/>
      <c r="BG19" s="400"/>
      <c r="BH19" s="400"/>
      <c r="BI19" s="400"/>
      <c r="BJ19" s="400"/>
      <c r="BK19" s="400"/>
      <c r="BL19" s="400"/>
      <c r="BM19" s="401"/>
      <c r="BN19" s="419">
        <v>18008605</v>
      </c>
      <c r="BO19" s="420"/>
      <c r="BP19" s="420"/>
      <c r="BQ19" s="420"/>
      <c r="BR19" s="420"/>
      <c r="BS19" s="420"/>
      <c r="BT19" s="420"/>
      <c r="BU19" s="421"/>
      <c r="BV19" s="419">
        <v>17589935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160</v>
      </c>
      <c r="C20" s="472"/>
      <c r="D20" s="472"/>
      <c r="E20" s="473"/>
      <c r="F20" s="473"/>
      <c r="G20" s="473"/>
      <c r="H20" s="473"/>
      <c r="I20" s="473"/>
      <c r="J20" s="473"/>
      <c r="K20" s="473"/>
      <c r="L20" s="479">
        <v>20088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161</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162</v>
      </c>
      <c r="C22" s="433"/>
      <c r="D22" s="434"/>
      <c r="E22" s="441" t="s">
        <v>1</v>
      </c>
      <c r="F22" s="442"/>
      <c r="G22" s="442"/>
      <c r="H22" s="442"/>
      <c r="I22" s="442"/>
      <c r="J22" s="442"/>
      <c r="K22" s="443"/>
      <c r="L22" s="441" t="s">
        <v>163</v>
      </c>
      <c r="M22" s="442"/>
      <c r="N22" s="442"/>
      <c r="O22" s="442"/>
      <c r="P22" s="443"/>
      <c r="Q22" s="447" t="s">
        <v>164</v>
      </c>
      <c r="R22" s="448"/>
      <c r="S22" s="448"/>
      <c r="T22" s="448"/>
      <c r="U22" s="448"/>
      <c r="V22" s="449"/>
      <c r="W22" s="453" t="s">
        <v>165</v>
      </c>
      <c r="X22" s="433"/>
      <c r="Y22" s="434"/>
      <c r="Z22" s="441" t="s">
        <v>1</v>
      </c>
      <c r="AA22" s="442"/>
      <c r="AB22" s="442"/>
      <c r="AC22" s="442"/>
      <c r="AD22" s="442"/>
      <c r="AE22" s="442"/>
      <c r="AF22" s="442"/>
      <c r="AG22" s="443"/>
      <c r="AH22" s="458" t="s">
        <v>166</v>
      </c>
      <c r="AI22" s="442"/>
      <c r="AJ22" s="442"/>
      <c r="AK22" s="442"/>
      <c r="AL22" s="443"/>
      <c r="AM22" s="458" t="s">
        <v>167</v>
      </c>
      <c r="AN22" s="459"/>
      <c r="AO22" s="459"/>
      <c r="AP22" s="459"/>
      <c r="AQ22" s="459"/>
      <c r="AR22" s="460"/>
      <c r="AS22" s="447" t="s">
        <v>164</v>
      </c>
      <c r="AT22" s="448"/>
      <c r="AU22" s="448"/>
      <c r="AV22" s="448"/>
      <c r="AW22" s="448"/>
      <c r="AX22" s="464"/>
      <c r="AY22" s="411" t="s">
        <v>168</v>
      </c>
      <c r="AZ22" s="412"/>
      <c r="BA22" s="412"/>
      <c r="BB22" s="412"/>
      <c r="BC22" s="412"/>
      <c r="BD22" s="412"/>
      <c r="BE22" s="412"/>
      <c r="BF22" s="412"/>
      <c r="BG22" s="412"/>
      <c r="BH22" s="412"/>
      <c r="BI22" s="412"/>
      <c r="BJ22" s="412"/>
      <c r="BK22" s="412"/>
      <c r="BL22" s="412"/>
      <c r="BM22" s="413"/>
      <c r="BN22" s="414">
        <v>33685629</v>
      </c>
      <c r="BO22" s="415"/>
      <c r="BP22" s="415"/>
      <c r="BQ22" s="415"/>
      <c r="BR22" s="415"/>
      <c r="BS22" s="415"/>
      <c r="BT22" s="415"/>
      <c r="BU22" s="416"/>
      <c r="BV22" s="414">
        <v>33989392</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169</v>
      </c>
      <c r="AZ23" s="400"/>
      <c r="BA23" s="400"/>
      <c r="BB23" s="400"/>
      <c r="BC23" s="400"/>
      <c r="BD23" s="400"/>
      <c r="BE23" s="400"/>
      <c r="BF23" s="400"/>
      <c r="BG23" s="400"/>
      <c r="BH23" s="400"/>
      <c r="BI23" s="400"/>
      <c r="BJ23" s="400"/>
      <c r="BK23" s="400"/>
      <c r="BL23" s="400"/>
      <c r="BM23" s="401"/>
      <c r="BN23" s="419">
        <v>30587283</v>
      </c>
      <c r="BO23" s="420"/>
      <c r="BP23" s="420"/>
      <c r="BQ23" s="420"/>
      <c r="BR23" s="420"/>
      <c r="BS23" s="420"/>
      <c r="BT23" s="420"/>
      <c r="BU23" s="421"/>
      <c r="BV23" s="419">
        <v>30713202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170</v>
      </c>
      <c r="F24" s="393"/>
      <c r="G24" s="393"/>
      <c r="H24" s="393"/>
      <c r="I24" s="393"/>
      <c r="J24" s="393"/>
      <c r="K24" s="394"/>
      <c r="L24" s="395">
        <v>1</v>
      </c>
      <c r="M24" s="396"/>
      <c r="N24" s="396"/>
      <c r="O24" s="396"/>
      <c r="P24" s="397"/>
      <c r="Q24" s="395">
        <v>8460</v>
      </c>
      <c r="R24" s="396"/>
      <c r="S24" s="396"/>
      <c r="T24" s="396"/>
      <c r="U24" s="396"/>
      <c r="V24" s="397"/>
      <c r="W24" s="454"/>
      <c r="X24" s="436"/>
      <c r="Y24" s="437"/>
      <c r="Z24" s="392" t="s">
        <v>171</v>
      </c>
      <c r="AA24" s="393"/>
      <c r="AB24" s="393"/>
      <c r="AC24" s="393"/>
      <c r="AD24" s="393"/>
      <c r="AE24" s="393"/>
      <c r="AF24" s="393"/>
      <c r="AG24" s="394"/>
      <c r="AH24" s="395">
        <v>424</v>
      </c>
      <c r="AI24" s="396"/>
      <c r="AJ24" s="396"/>
      <c r="AK24" s="396"/>
      <c r="AL24" s="397"/>
      <c r="AM24" s="395">
        <v>1329664</v>
      </c>
      <c r="AN24" s="396"/>
      <c r="AO24" s="396"/>
      <c r="AP24" s="396"/>
      <c r="AQ24" s="396"/>
      <c r="AR24" s="397"/>
      <c r="AS24" s="395">
        <v>3136</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23748380</v>
      </c>
      <c r="BO24" s="420"/>
      <c r="BP24" s="420"/>
      <c r="BQ24" s="420"/>
      <c r="BR24" s="420"/>
      <c r="BS24" s="420"/>
      <c r="BT24" s="420"/>
      <c r="BU24" s="421"/>
      <c r="BV24" s="419">
        <v>23321604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173</v>
      </c>
      <c r="F25" s="393"/>
      <c r="G25" s="393"/>
      <c r="H25" s="393"/>
      <c r="I25" s="393"/>
      <c r="J25" s="393"/>
      <c r="K25" s="394"/>
      <c r="L25" s="395">
        <v>1</v>
      </c>
      <c r="M25" s="396"/>
      <c r="N25" s="396"/>
      <c r="O25" s="396"/>
      <c r="P25" s="397"/>
      <c r="Q25" s="395">
        <v>7230</v>
      </c>
      <c r="R25" s="396"/>
      <c r="S25" s="396"/>
      <c r="T25" s="396"/>
      <c r="U25" s="396"/>
      <c r="V25" s="397"/>
      <c r="W25" s="454"/>
      <c r="X25" s="436"/>
      <c r="Y25" s="437"/>
      <c r="Z25" s="392" t="s">
        <v>174</v>
      </c>
      <c r="AA25" s="393"/>
      <c r="AB25" s="393"/>
      <c r="AC25" s="393"/>
      <c r="AD25" s="393"/>
      <c r="AE25" s="393"/>
      <c r="AF25" s="393"/>
      <c r="AG25" s="394"/>
      <c r="AH25" s="395">
        <v>90</v>
      </c>
      <c r="AI25" s="396"/>
      <c r="AJ25" s="396"/>
      <c r="AK25" s="396"/>
      <c r="AL25" s="397"/>
      <c r="AM25" s="395">
        <v>281070</v>
      </c>
      <c r="AN25" s="396"/>
      <c r="AO25" s="396"/>
      <c r="AP25" s="396"/>
      <c r="AQ25" s="396"/>
      <c r="AR25" s="397"/>
      <c r="AS25" s="395">
        <v>3123</v>
      </c>
      <c r="AT25" s="396"/>
      <c r="AU25" s="396"/>
      <c r="AV25" s="396"/>
      <c r="AW25" s="396"/>
      <c r="AX25" s="398"/>
      <c r="AY25" s="411" t="s">
        <v>175</v>
      </c>
      <c r="AZ25" s="412"/>
      <c r="BA25" s="412"/>
      <c r="BB25" s="412"/>
      <c r="BC25" s="412"/>
      <c r="BD25" s="412"/>
      <c r="BE25" s="412"/>
      <c r="BF25" s="412"/>
      <c r="BG25" s="412"/>
      <c r="BH25" s="412"/>
      <c r="BI25" s="412"/>
      <c r="BJ25" s="412"/>
      <c r="BK25" s="412"/>
      <c r="BL25" s="412"/>
      <c r="BM25" s="413"/>
      <c r="BN25" s="414">
        <v>851823</v>
      </c>
      <c r="BO25" s="415"/>
      <c r="BP25" s="415"/>
      <c r="BQ25" s="415"/>
      <c r="BR25" s="415"/>
      <c r="BS25" s="415"/>
      <c r="BT25" s="415"/>
      <c r="BU25" s="416"/>
      <c r="BV25" s="414">
        <v>1166237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176</v>
      </c>
      <c r="F26" s="393"/>
      <c r="G26" s="393"/>
      <c r="H26" s="393"/>
      <c r="I26" s="393"/>
      <c r="J26" s="393"/>
      <c r="K26" s="394"/>
      <c r="L26" s="395">
        <v>1</v>
      </c>
      <c r="M26" s="396"/>
      <c r="N26" s="396"/>
      <c r="O26" s="396"/>
      <c r="P26" s="397"/>
      <c r="Q26" s="395">
        <v>6500</v>
      </c>
      <c r="R26" s="396"/>
      <c r="S26" s="396"/>
      <c r="T26" s="396"/>
      <c r="U26" s="396"/>
      <c r="V26" s="397"/>
      <c r="W26" s="454"/>
      <c r="X26" s="436"/>
      <c r="Y26" s="437"/>
      <c r="Z26" s="392" t="s">
        <v>177</v>
      </c>
      <c r="AA26" s="430"/>
      <c r="AB26" s="430"/>
      <c r="AC26" s="430"/>
      <c r="AD26" s="430"/>
      <c r="AE26" s="430"/>
      <c r="AF26" s="430"/>
      <c r="AG26" s="431"/>
      <c r="AH26" s="395">
        <v>12</v>
      </c>
      <c r="AI26" s="396"/>
      <c r="AJ26" s="396"/>
      <c r="AK26" s="396"/>
      <c r="AL26" s="397"/>
      <c r="AM26" s="395">
        <v>42624</v>
      </c>
      <c r="AN26" s="396"/>
      <c r="AO26" s="396"/>
      <c r="AP26" s="396"/>
      <c r="AQ26" s="396"/>
      <c r="AR26" s="397"/>
      <c r="AS26" s="395">
        <v>3552</v>
      </c>
      <c r="AT26" s="396"/>
      <c r="AU26" s="396"/>
      <c r="AV26" s="396"/>
      <c r="AW26" s="396"/>
      <c r="AX26" s="398"/>
      <c r="AY26" s="428" t="s">
        <v>178</v>
      </c>
      <c r="AZ26" s="373"/>
      <c r="BA26" s="373"/>
      <c r="BB26" s="373"/>
      <c r="BC26" s="373"/>
      <c r="BD26" s="373"/>
      <c r="BE26" s="373"/>
      <c r="BF26" s="373"/>
      <c r="BG26" s="373"/>
      <c r="BH26" s="373"/>
      <c r="BI26" s="373"/>
      <c r="BJ26" s="373"/>
      <c r="BK26" s="373"/>
      <c r="BL26" s="373"/>
      <c r="BM26" s="429"/>
      <c r="BN26" s="419" t="s">
        <v>131</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179</v>
      </c>
      <c r="F27" s="393"/>
      <c r="G27" s="393"/>
      <c r="H27" s="393"/>
      <c r="I27" s="393"/>
      <c r="J27" s="393"/>
      <c r="K27" s="394"/>
      <c r="L27" s="395">
        <v>1</v>
      </c>
      <c r="M27" s="396"/>
      <c r="N27" s="396"/>
      <c r="O27" s="396"/>
      <c r="P27" s="397"/>
      <c r="Q27" s="395">
        <v>5350</v>
      </c>
      <c r="R27" s="396"/>
      <c r="S27" s="396"/>
      <c r="T27" s="396"/>
      <c r="U27" s="396"/>
      <c r="V27" s="397"/>
      <c r="W27" s="454"/>
      <c r="X27" s="436"/>
      <c r="Y27" s="437"/>
      <c r="Z27" s="392" t="s">
        <v>180</v>
      </c>
      <c r="AA27" s="393"/>
      <c r="AB27" s="393"/>
      <c r="AC27" s="393"/>
      <c r="AD27" s="393"/>
      <c r="AE27" s="393"/>
      <c r="AF27" s="393"/>
      <c r="AG27" s="394"/>
      <c r="AH27" s="395">
        <v>41</v>
      </c>
      <c r="AI27" s="396"/>
      <c r="AJ27" s="396"/>
      <c r="AK27" s="396"/>
      <c r="AL27" s="397"/>
      <c r="AM27" s="395">
        <v>132298</v>
      </c>
      <c r="AN27" s="396"/>
      <c r="AO27" s="396"/>
      <c r="AP27" s="396"/>
      <c r="AQ27" s="396"/>
      <c r="AR27" s="397"/>
      <c r="AS27" s="395">
        <v>3227</v>
      </c>
      <c r="AT27" s="396"/>
      <c r="AU27" s="396"/>
      <c r="AV27" s="396"/>
      <c r="AW27" s="396"/>
      <c r="AX27" s="398"/>
      <c r="AY27" s="425" t="s">
        <v>181</v>
      </c>
      <c r="AZ27" s="426"/>
      <c r="BA27" s="426"/>
      <c r="BB27" s="426"/>
      <c r="BC27" s="426"/>
      <c r="BD27" s="426"/>
      <c r="BE27" s="426"/>
      <c r="BF27" s="426"/>
      <c r="BG27" s="426"/>
      <c r="BH27" s="426"/>
      <c r="BI27" s="426"/>
      <c r="BJ27" s="426"/>
      <c r="BK27" s="426"/>
      <c r="BL27" s="426"/>
      <c r="BM27" s="427"/>
      <c r="BN27" s="422" t="s">
        <v>131</v>
      </c>
      <c r="BO27" s="423"/>
      <c r="BP27" s="423"/>
      <c r="BQ27" s="423"/>
      <c r="BR27" s="423"/>
      <c r="BS27" s="423"/>
      <c r="BT27" s="423"/>
      <c r="BU27" s="424"/>
      <c r="BV27" s="422" t="s">
        <v>182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183</v>
      </c>
      <c r="F28" s="393"/>
      <c r="G28" s="393"/>
      <c r="H28" s="393"/>
      <c r="I28" s="393"/>
      <c r="J28" s="393"/>
      <c r="K28" s="394"/>
      <c r="L28" s="395">
        <v>1</v>
      </c>
      <c r="M28" s="396"/>
      <c r="N28" s="396"/>
      <c r="O28" s="396"/>
      <c r="P28" s="397"/>
      <c r="Q28" s="395">
        <v>4750</v>
      </c>
      <c r="R28" s="396"/>
      <c r="S28" s="396"/>
      <c r="T28" s="396"/>
      <c r="U28" s="396"/>
      <c r="V28" s="397"/>
      <c r="W28" s="454"/>
      <c r="X28" s="436"/>
      <c r="Y28" s="437"/>
      <c r="Z28" s="392" t="s">
        <v>184</v>
      </c>
      <c r="AA28" s="393"/>
      <c r="AB28" s="393"/>
      <c r="AC28" s="393"/>
      <c r="AD28" s="393"/>
      <c r="AE28" s="393"/>
      <c r="AF28" s="393"/>
      <c r="AG28" s="394"/>
      <c r="AH28" s="395" t="s">
        <v>131</v>
      </c>
      <c r="AI28" s="396"/>
      <c r="AJ28" s="396"/>
      <c r="AK28" s="396"/>
      <c r="AL28" s="397"/>
      <c r="AM28" s="395" t="s">
        <v>131</v>
      </c>
      <c r="AN28" s="396"/>
      <c r="AO28" s="396"/>
      <c r="AP28" s="396"/>
      <c r="AQ28" s="396"/>
      <c r="AR28" s="397"/>
      <c r="AS28" s="395" t="s">
        <v>182</v>
      </c>
      <c r="AT28" s="396"/>
      <c r="AU28" s="396"/>
      <c r="AV28" s="396"/>
      <c r="AW28" s="396"/>
      <c r="AX28" s="398"/>
      <c r="AY28" s="402" t="s">
        <v>185</v>
      </c>
      <c r="AZ28" s="403"/>
      <c r="BA28" s="403"/>
      <c r="BB28" s="404"/>
      <c r="BC28" s="411" t="s">
        <v>50</v>
      </c>
      <c r="BD28" s="412"/>
      <c r="BE28" s="412"/>
      <c r="BF28" s="412"/>
      <c r="BG28" s="412"/>
      <c r="BH28" s="412"/>
      <c r="BI28" s="412"/>
      <c r="BJ28" s="412"/>
      <c r="BK28" s="412"/>
      <c r="BL28" s="412"/>
      <c r="BM28" s="413"/>
      <c r="BN28" s="414">
        <v>3492372</v>
      </c>
      <c r="BO28" s="415"/>
      <c r="BP28" s="415"/>
      <c r="BQ28" s="415"/>
      <c r="BR28" s="415"/>
      <c r="BS28" s="415"/>
      <c r="BT28" s="415"/>
      <c r="BU28" s="416"/>
      <c r="BV28" s="414">
        <v>3014657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186</v>
      </c>
      <c r="F29" s="393"/>
      <c r="G29" s="393"/>
      <c r="H29" s="393"/>
      <c r="I29" s="393"/>
      <c r="J29" s="393"/>
      <c r="K29" s="394"/>
      <c r="L29" s="395">
        <v>18</v>
      </c>
      <c r="M29" s="396"/>
      <c r="N29" s="396"/>
      <c r="O29" s="396"/>
      <c r="P29" s="397"/>
      <c r="Q29" s="395">
        <v>4400</v>
      </c>
      <c r="R29" s="396"/>
      <c r="S29" s="396"/>
      <c r="T29" s="396"/>
      <c r="U29" s="396"/>
      <c r="V29" s="397"/>
      <c r="W29" s="455"/>
      <c r="X29" s="456"/>
      <c r="Y29" s="457"/>
      <c r="Z29" s="392" t="s">
        <v>187</v>
      </c>
      <c r="AA29" s="393"/>
      <c r="AB29" s="393"/>
      <c r="AC29" s="393"/>
      <c r="AD29" s="393"/>
      <c r="AE29" s="393"/>
      <c r="AF29" s="393"/>
      <c r="AG29" s="394"/>
      <c r="AH29" s="395">
        <v>465</v>
      </c>
      <c r="AI29" s="396"/>
      <c r="AJ29" s="396"/>
      <c r="AK29" s="396"/>
      <c r="AL29" s="397"/>
      <c r="AM29" s="395">
        <v>1461962</v>
      </c>
      <c r="AN29" s="396"/>
      <c r="AO29" s="396"/>
      <c r="AP29" s="396"/>
      <c r="AQ29" s="396"/>
      <c r="AR29" s="397"/>
      <c r="AS29" s="395">
        <v>3144</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2165</v>
      </c>
      <c r="BO29" s="420"/>
      <c r="BP29" s="420"/>
      <c r="BQ29" s="420"/>
      <c r="BR29" s="420"/>
      <c r="BS29" s="420"/>
      <c r="BT29" s="420"/>
      <c r="BU29" s="421"/>
      <c r="BV29" s="419">
        <v>2165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94.4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358154</v>
      </c>
      <c r="BO30" s="423"/>
      <c r="BP30" s="423"/>
      <c r="BQ30" s="423"/>
      <c r="BR30" s="423"/>
      <c r="BS30" s="423"/>
      <c r="BT30" s="423"/>
      <c r="BU30" s="424"/>
      <c r="BV30" s="422">
        <v>344470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196</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IF('各会計、関係団体の財政状況及び健全化判断比率'!B33="","",'各会計、関係団体の財政状況及び健全化判断比率'!B33)</f>
        <v>港湾施設事業特別会計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県市町村総合事務組合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赤坂地区排水処理事業特別会計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国民健康保険野上厚生病院組合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つつじヶ丘地区排水処理事業特別会計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海南海草老人福祉施設事務組合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同和対策住宅資金貸付事業特別会計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海南海草環境衛生施設組合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五色台広域施設組合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和歌山地方税回収機構</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和歌山県後期高齢者医療広域連合（一般会計）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和歌山県後期高齢者医療広域連合（特別会計）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紀の海広域施設組合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1dP5Y9QrDEHklwrFWilnvb82bKbkss47lsewPdntdroZnrowVf2Z2O/YR/xko5m3QY/zJnPsf0L0+3V98KcSWA==" saltValue="Bi7YdZEHNY2Xx2UNQ38SJ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570</v>
      </c>
      <c r="D34" s="1151"/>
      <c r="E34" s="1152"/>
      <c r="F34" s="32" t="s">
        <v>571</v>
      </c>
      <c r="G34" s="33" t="s">
        <v>572</v>
      </c>
      <c r="H34" s="33" t="s">
        <v>573</v>
      </c>
      <c r="I34" s="33" t="s">
        <v>574</v>
      </c>
      <c r="J34" s="34" t="s">
        <v>575</v>
      </c>
      <c r="K34" s="22"/>
      <c r="L34" s="22"/>
      <c r="M34" s="22"/>
      <c r="N34" s="22"/>
      <c r="O34" s="22"/>
      <c r="P34" s="22"/>
    </row>
    <row r="35" spans="1:16" ht="39" customHeight="1" x14ac:dyDescent="0.15">
      <c r="A35" s="22"/>
      <c r="B35" s="35"/>
      <c r="C35" s="1145" t="s">
        <v>576</v>
      </c>
      <c r="D35" s="1146"/>
      <c r="E35" s="1147"/>
      <c r="F35" s="36" t="s">
        <v>577</v>
      </c>
      <c r="G35" s="37">
        <v>1.93</v>
      </c>
      <c r="H35" s="37">
        <v>4.5</v>
      </c>
      <c r="I35" s="37">
        <v>7.12</v>
      </c>
      <c r="J35" s="38">
        <v>10.57</v>
      </c>
      <c r="K35" s="22"/>
      <c r="L35" s="22"/>
      <c r="M35" s="22"/>
      <c r="N35" s="22"/>
      <c r="O35" s="22"/>
      <c r="P35" s="22"/>
    </row>
    <row r="36" spans="1:16" ht="39" customHeight="1" x14ac:dyDescent="0.15">
      <c r="A36" s="22"/>
      <c r="B36" s="35"/>
      <c r="C36" s="1145" t="s">
        <v>578</v>
      </c>
      <c r="D36" s="1146"/>
      <c r="E36" s="1147"/>
      <c r="F36" s="36">
        <v>6.3</v>
      </c>
      <c r="G36" s="37">
        <v>5.82</v>
      </c>
      <c r="H36" s="37">
        <v>5.91</v>
      </c>
      <c r="I36" s="37">
        <v>5.9</v>
      </c>
      <c r="J36" s="38">
        <v>6.08</v>
      </c>
      <c r="K36" s="22"/>
      <c r="L36" s="22"/>
      <c r="M36" s="22"/>
      <c r="N36" s="22"/>
      <c r="O36" s="22"/>
      <c r="P36" s="22"/>
    </row>
    <row r="37" spans="1:16" ht="39" customHeight="1" x14ac:dyDescent="0.15">
      <c r="A37" s="22"/>
      <c r="B37" s="35"/>
      <c r="C37" s="1145" t="s">
        <v>579</v>
      </c>
      <c r="D37" s="1146"/>
      <c r="E37" s="1147"/>
      <c r="F37" s="36">
        <v>2.94</v>
      </c>
      <c r="G37" s="37">
        <v>4.1500000000000004</v>
      </c>
      <c r="H37" s="37">
        <v>5.31</v>
      </c>
      <c r="I37" s="37">
        <v>6.3</v>
      </c>
      <c r="J37" s="38">
        <v>5.64</v>
      </c>
      <c r="K37" s="22"/>
      <c r="L37" s="22"/>
      <c r="M37" s="22"/>
      <c r="N37" s="22"/>
      <c r="O37" s="22"/>
      <c r="P37" s="22"/>
    </row>
    <row r="38" spans="1:16" ht="39" customHeight="1" x14ac:dyDescent="0.15">
      <c r="A38" s="22"/>
      <c r="B38" s="35"/>
      <c r="C38" s="1145" t="s">
        <v>580</v>
      </c>
      <c r="D38" s="1146"/>
      <c r="E38" s="1147"/>
      <c r="F38" s="36">
        <v>2.74</v>
      </c>
      <c r="G38" s="37">
        <v>2.2200000000000002</v>
      </c>
      <c r="H38" s="37">
        <v>3.04</v>
      </c>
      <c r="I38" s="37">
        <v>0.81</v>
      </c>
      <c r="J38" s="38">
        <v>1.2</v>
      </c>
      <c r="K38" s="22"/>
      <c r="L38" s="22"/>
      <c r="M38" s="22"/>
      <c r="N38" s="22"/>
      <c r="O38" s="22"/>
      <c r="P38" s="22"/>
    </row>
    <row r="39" spans="1:16" ht="39" customHeight="1" x14ac:dyDescent="0.15">
      <c r="A39" s="22"/>
      <c r="B39" s="35"/>
      <c r="C39" s="1145" t="s">
        <v>581</v>
      </c>
      <c r="D39" s="1146"/>
      <c r="E39" s="1147"/>
      <c r="F39" s="36">
        <v>0.77</v>
      </c>
      <c r="G39" s="37">
        <v>0.53</v>
      </c>
      <c r="H39" s="37">
        <v>0.44</v>
      </c>
      <c r="I39" s="37">
        <v>0.59</v>
      </c>
      <c r="J39" s="38">
        <v>0.56999999999999995</v>
      </c>
      <c r="K39" s="22"/>
      <c r="L39" s="22"/>
      <c r="M39" s="22"/>
      <c r="N39" s="22"/>
      <c r="O39" s="22"/>
      <c r="P39" s="22"/>
    </row>
    <row r="40" spans="1:16" ht="39" customHeight="1" x14ac:dyDescent="0.15">
      <c r="A40" s="22"/>
      <c r="B40" s="35"/>
      <c r="C40" s="1145" t="s">
        <v>582</v>
      </c>
      <c r="D40" s="1146"/>
      <c r="E40" s="1147"/>
      <c r="F40" s="36">
        <v>0.08</v>
      </c>
      <c r="G40" s="37">
        <v>0.03</v>
      </c>
      <c r="H40" s="37">
        <v>0.05</v>
      </c>
      <c r="I40" s="37">
        <v>0.05</v>
      </c>
      <c r="J40" s="38">
        <v>0.06</v>
      </c>
      <c r="K40" s="22"/>
      <c r="L40" s="22"/>
      <c r="M40" s="22"/>
      <c r="N40" s="22"/>
      <c r="O40" s="22"/>
      <c r="P40" s="22"/>
    </row>
    <row r="41" spans="1:16" ht="39" customHeight="1" x14ac:dyDescent="0.15">
      <c r="A41" s="22"/>
      <c r="B41" s="35"/>
      <c r="C41" s="1145" t="s">
        <v>583</v>
      </c>
      <c r="D41" s="1146"/>
      <c r="E41" s="1147"/>
      <c r="F41" s="36" t="s">
        <v>521</v>
      </c>
      <c r="G41" s="37" t="s">
        <v>521</v>
      </c>
      <c r="H41" s="37" t="s">
        <v>521</v>
      </c>
      <c r="I41" s="37" t="s">
        <v>521</v>
      </c>
      <c r="J41" s="38">
        <v>0.01</v>
      </c>
      <c r="K41" s="22"/>
      <c r="L41" s="22"/>
      <c r="M41" s="22"/>
      <c r="N41" s="22"/>
      <c r="O41" s="22"/>
      <c r="P41" s="22"/>
    </row>
    <row r="42" spans="1:16" ht="39" customHeight="1" x14ac:dyDescent="0.15">
      <c r="A42" s="22"/>
      <c r="B42" s="39"/>
      <c r="C42" s="1145" t="s">
        <v>584</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585</v>
      </c>
      <c r="D43" s="1149"/>
      <c r="E43" s="1150"/>
      <c r="F43" s="41">
        <v>0.12</v>
      </c>
      <c r="G43" s="42">
        <v>0.02</v>
      </c>
      <c r="H43" s="42">
        <v>0.03</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wULWFIRQSLoI1qbA8N5wIk8SODYwRZkewakGYcOulRzjLZmB5Fl4ws434zd16qidRYEQHd0fx+IQBEJnP0cA==" saltValue="WYeYwUGJXgghcwamOhFA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I1" zoomScaleSheetLayoutView="55" workbookViewId="0">
      <selection activeCell="Q63" sqref="Q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2860</v>
      </c>
      <c r="L45" s="60">
        <v>2875</v>
      </c>
      <c r="M45" s="60">
        <v>3078</v>
      </c>
      <c r="N45" s="60">
        <v>3134</v>
      </c>
      <c r="O45" s="61">
        <v>3258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79</v>
      </c>
      <c r="L48" s="64">
        <v>100</v>
      </c>
      <c r="M48" s="64">
        <v>161</v>
      </c>
      <c r="N48" s="64">
        <v>181</v>
      </c>
      <c r="O48" s="65">
        <v>194</v>
      </c>
      <c r="P48" s="48"/>
      <c r="Q48" s="48"/>
      <c r="R48" s="48"/>
      <c r="S48" s="48"/>
      <c r="T48" s="48"/>
      <c r="U48" s="48"/>
    </row>
    <row r="49" spans="1:21" ht="30.75" customHeight="1" x14ac:dyDescent="0.15">
      <c r="A49" s="48"/>
      <c r="B49" s="1178"/>
      <c r="C49" s="1179"/>
      <c r="D49" s="62"/>
      <c r="E49" s="1155" t="s">
        <v>16</v>
      </c>
      <c r="F49" s="1155"/>
      <c r="G49" s="1155"/>
      <c r="H49" s="1155"/>
      <c r="I49" s="1155"/>
      <c r="J49" s="1156"/>
      <c r="K49" s="63">
        <v>64</v>
      </c>
      <c r="L49" s="64">
        <v>51</v>
      </c>
      <c r="M49" s="64">
        <v>53</v>
      </c>
      <c r="N49" s="64">
        <v>49</v>
      </c>
      <c r="O49" s="65">
        <v>50</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521</v>
      </c>
      <c r="L50" s="64" t="s">
        <v>521</v>
      </c>
      <c r="M50" s="64" t="s">
        <v>521</v>
      </c>
      <c r="N50" s="64" t="s">
        <v>521</v>
      </c>
      <c r="O50" s="65" t="s">
        <v>521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521</v>
      </c>
      <c r="L51" s="64" t="s">
        <v>521</v>
      </c>
      <c r="M51" s="64">
        <v>0</v>
      </c>
      <c r="N51" s="64">
        <v>0</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2251</v>
      </c>
      <c r="L52" s="64">
        <v>2298</v>
      </c>
      <c r="M52" s="64">
        <v>2343</v>
      </c>
      <c r="N52" s="64">
        <v>2376</v>
      </c>
      <c r="O52" s="65">
        <v>2300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752</v>
      </c>
      <c r="L53" s="69">
        <v>728</v>
      </c>
      <c r="M53" s="69">
        <v>949</v>
      </c>
      <c r="N53" s="69">
        <v>988</v>
      </c>
      <c r="O53" s="70">
        <v>1202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kYt3xcO/7LYdli7X6rojS+UkOEFtD/Bgo+Pb9Eep9d7m1oEHKLTSDqwUPPk3JeQGIoF9EsOXnYMWHTZfpZPjg==" saltValue="SLvbV6wZsecEcKbPW8DW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4"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32725</v>
      </c>
      <c r="J41" s="356">
        <v>33830</v>
      </c>
      <c r="K41" s="356">
        <v>34156</v>
      </c>
      <c r="L41" s="356">
        <v>33989</v>
      </c>
      <c r="M41" s="357">
        <v>33686</v>
      </c>
    </row>
    <row r="42" spans="2:13" ht="27.75" customHeight="1" x14ac:dyDescent="0.15">
      <c r="B42" s="1186"/>
      <c r="C42" s="1187"/>
      <c r="D42" s="106"/>
      <c r="E42" s="1190" t="s">
        <v>34</v>
      </c>
      <c r="F42" s="1190"/>
      <c r="G42" s="1190"/>
      <c r="H42" s="1191"/>
      <c r="I42" s="358" t="s">
        <v>521</v>
      </c>
      <c r="J42" s="359" t="s">
        <v>521</v>
      </c>
      <c r="K42" s="359" t="s">
        <v>521</v>
      </c>
      <c r="L42" s="359" t="s">
        <v>521</v>
      </c>
      <c r="M42" s="360" t="s">
        <v>521</v>
      </c>
    </row>
    <row r="43" spans="2:13" ht="27.75" customHeight="1" x14ac:dyDescent="0.15">
      <c r="B43" s="1186"/>
      <c r="C43" s="1187"/>
      <c r="D43" s="106"/>
      <c r="E43" s="1190" t="s">
        <v>35</v>
      </c>
      <c r="F43" s="1190"/>
      <c r="G43" s="1190"/>
      <c r="H43" s="1191"/>
      <c r="I43" s="358">
        <v>1374</v>
      </c>
      <c r="J43" s="359">
        <v>1646</v>
      </c>
      <c r="K43" s="359">
        <v>1742</v>
      </c>
      <c r="L43" s="359">
        <v>1789</v>
      </c>
      <c r="M43" s="360">
        <v>1794</v>
      </c>
    </row>
    <row r="44" spans="2:13" ht="27.75" customHeight="1" x14ac:dyDescent="0.15">
      <c r="B44" s="1186"/>
      <c r="C44" s="1187"/>
      <c r="D44" s="106"/>
      <c r="E44" s="1190" t="s">
        <v>36</v>
      </c>
      <c r="F44" s="1190"/>
      <c r="G44" s="1190"/>
      <c r="H44" s="1191"/>
      <c r="I44" s="358">
        <v>978</v>
      </c>
      <c r="J44" s="359">
        <v>930</v>
      </c>
      <c r="K44" s="359">
        <v>888</v>
      </c>
      <c r="L44" s="359">
        <v>986</v>
      </c>
      <c r="M44" s="360">
        <v>1589</v>
      </c>
    </row>
    <row r="45" spans="2:13" ht="27.75" customHeight="1" x14ac:dyDescent="0.15">
      <c r="B45" s="1186"/>
      <c r="C45" s="1187"/>
      <c r="D45" s="106"/>
      <c r="E45" s="1190" t="s">
        <v>37</v>
      </c>
      <c r="F45" s="1190"/>
      <c r="G45" s="1190"/>
      <c r="H45" s="1191"/>
      <c r="I45" s="358">
        <v>3571</v>
      </c>
      <c r="J45" s="359">
        <v>3323</v>
      </c>
      <c r="K45" s="359">
        <v>3267</v>
      </c>
      <c r="L45" s="359">
        <v>3183</v>
      </c>
      <c r="M45" s="360">
        <v>2959</v>
      </c>
    </row>
    <row r="46" spans="2:13" ht="27.75" customHeight="1" x14ac:dyDescent="0.15">
      <c r="B46" s="1186"/>
      <c r="C46" s="1187"/>
      <c r="D46" s="107"/>
      <c r="E46" s="1190" t="s">
        <v>38</v>
      </c>
      <c r="F46" s="1190"/>
      <c r="G46" s="1190"/>
      <c r="H46" s="1191"/>
      <c r="I46" s="358" t="s">
        <v>521</v>
      </c>
      <c r="J46" s="359" t="s">
        <v>521</v>
      </c>
      <c r="K46" s="359" t="s">
        <v>521</v>
      </c>
      <c r="L46" s="359" t="s">
        <v>521</v>
      </c>
      <c r="M46" s="360" t="s">
        <v>521</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v>4</v>
      </c>
      <c r="J49" s="359">
        <v>49</v>
      </c>
      <c r="K49" s="359">
        <v>65</v>
      </c>
      <c r="L49" s="359" t="s">
        <v>521</v>
      </c>
      <c r="M49" s="360" t="s">
        <v>521</v>
      </c>
    </row>
    <row r="50" spans="2:13" ht="27.75" customHeight="1" x14ac:dyDescent="0.15">
      <c r="B50" s="1184" t="s">
        <v>42</v>
      </c>
      <c r="C50" s="1185"/>
      <c r="D50" s="109"/>
      <c r="E50" s="1190" t="s">
        <v>43</v>
      </c>
      <c r="F50" s="1190"/>
      <c r="G50" s="1190"/>
      <c r="H50" s="1191"/>
      <c r="I50" s="358">
        <v>3576</v>
      </c>
      <c r="J50" s="359">
        <v>3566</v>
      </c>
      <c r="K50" s="359">
        <v>3375</v>
      </c>
      <c r="L50" s="359">
        <v>4342</v>
      </c>
      <c r="M50" s="360">
        <v>4782</v>
      </c>
    </row>
    <row r="51" spans="2:13" ht="27.75" customHeight="1" x14ac:dyDescent="0.15">
      <c r="B51" s="1186"/>
      <c r="C51" s="1187"/>
      <c r="D51" s="106"/>
      <c r="E51" s="1190" t="s">
        <v>44</v>
      </c>
      <c r="F51" s="1190"/>
      <c r="G51" s="1190"/>
      <c r="H51" s="1191"/>
      <c r="I51" s="358">
        <v>2158</v>
      </c>
      <c r="J51" s="359">
        <v>2143</v>
      </c>
      <c r="K51" s="359">
        <v>1930</v>
      </c>
      <c r="L51" s="359">
        <v>2106</v>
      </c>
      <c r="M51" s="360">
        <v>2434</v>
      </c>
    </row>
    <row r="52" spans="2:13" ht="27.75" customHeight="1" x14ac:dyDescent="0.15">
      <c r="B52" s="1188"/>
      <c r="C52" s="1189"/>
      <c r="D52" s="106"/>
      <c r="E52" s="1190" t="s">
        <v>45</v>
      </c>
      <c r="F52" s="1190"/>
      <c r="G52" s="1190"/>
      <c r="H52" s="1191"/>
      <c r="I52" s="358">
        <v>23563</v>
      </c>
      <c r="J52" s="359">
        <v>23905</v>
      </c>
      <c r="K52" s="359">
        <v>24596</v>
      </c>
      <c r="L52" s="359">
        <v>24262</v>
      </c>
      <c r="M52" s="360">
        <v>23752</v>
      </c>
    </row>
    <row r="53" spans="2:13" ht="27.75" customHeight="1" thickBot="1" x14ac:dyDescent="0.2">
      <c r="B53" s="1192" t="s">
        <v>46</v>
      </c>
      <c r="C53" s="1193"/>
      <c r="D53" s="110"/>
      <c r="E53" s="1194" t="s">
        <v>47</v>
      </c>
      <c r="F53" s="1194"/>
      <c r="G53" s="1194"/>
      <c r="H53" s="1195"/>
      <c r="I53" s="361">
        <v>9356</v>
      </c>
      <c r="J53" s="362">
        <v>10164</v>
      </c>
      <c r="K53" s="362">
        <v>10216</v>
      </c>
      <c r="L53" s="362">
        <v>9236</v>
      </c>
      <c r="M53" s="363">
        <v>9059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XlwDz/mgqqhJ9qK4h2rz+i6YaqZjxrgQNyvOQiETqvwd8T+6LsEIU/nSo26SGayTpHnXei1Bb696w1swruA==" saltValue="kRlJ95MvCkzNStbN+Evz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70" zoomScaleNormal="70" zoomScaleSheetLayoutView="100" workbookViewId="0">
      <selection activeCell="C61" sqref="C61:E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2327</v>
      </c>
      <c r="G55" s="122">
        <v>3015</v>
      </c>
      <c r="H55" s="123">
        <v>3492</v>
      </c>
    </row>
    <row r="56" spans="2:8" ht="52.5" customHeight="1" x14ac:dyDescent="0.15">
      <c r="B56" s="124"/>
      <c r="C56" s="1213" t="s">
        <v>51</v>
      </c>
      <c r="D56" s="1213"/>
      <c r="E56" s="1214"/>
      <c r="F56" s="125">
        <v>2</v>
      </c>
      <c r="G56" s="125">
        <v>2</v>
      </c>
      <c r="H56" s="126">
        <v>2</v>
      </c>
    </row>
    <row r="57" spans="2:8" ht="53.25" customHeight="1" x14ac:dyDescent="0.15">
      <c r="B57" s="124"/>
      <c r="C57" s="1215" t="s">
        <v>52</v>
      </c>
      <c r="D57" s="1215"/>
      <c r="E57" s="1216"/>
      <c r="F57" s="127">
        <v>373</v>
      </c>
      <c r="G57" s="127">
        <v>344</v>
      </c>
      <c r="H57" s="128">
        <v>358</v>
      </c>
    </row>
    <row r="58" spans="2:8" ht="45.75" customHeight="1" x14ac:dyDescent="0.15">
      <c r="B58" s="129"/>
      <c r="C58" s="1203" t="s">
        <v>601</v>
      </c>
      <c r="D58" s="1204"/>
      <c r="E58" s="1205"/>
      <c r="F58" s="130">
        <v>140</v>
      </c>
      <c r="G58" s="130">
        <v>113</v>
      </c>
      <c r="H58" s="131">
        <v>113</v>
      </c>
    </row>
    <row r="59" spans="2:8" ht="45.75" customHeight="1" x14ac:dyDescent="0.15">
      <c r="B59" s="129"/>
      <c r="C59" s="1203" t="s">
        <v>602</v>
      </c>
      <c r="D59" s="1204"/>
      <c r="E59" s="1205"/>
      <c r="F59" s="130">
        <v>92</v>
      </c>
      <c r="G59" s="130">
        <v>93</v>
      </c>
      <c r="H59" s="131">
        <v>69</v>
      </c>
    </row>
    <row r="60" spans="2:8" ht="45.75" customHeight="1" x14ac:dyDescent="0.15">
      <c r="B60" s="129"/>
      <c r="C60" s="1203" t="s">
        <v>603</v>
      </c>
      <c r="D60" s="1204"/>
      <c r="E60" s="1205"/>
      <c r="F60" s="130">
        <v>47</v>
      </c>
      <c r="G60" s="130">
        <v>47</v>
      </c>
      <c r="H60" s="131">
        <v>46</v>
      </c>
    </row>
    <row r="61" spans="2:8" ht="45.75" customHeight="1" x14ac:dyDescent="0.15">
      <c r="B61" s="129"/>
      <c r="C61" s="1203" t="s">
        <v>604</v>
      </c>
      <c r="D61" s="1204"/>
      <c r="E61" s="1205"/>
      <c r="F61" s="130" t="s">
        <v>521</v>
      </c>
      <c r="G61" s="130" t="s">
        <v>521</v>
      </c>
      <c r="H61" s="131">
        <v>40</v>
      </c>
    </row>
    <row r="62" spans="2:8" ht="45.75" customHeight="1" thickBot="1" x14ac:dyDescent="0.2">
      <c r="B62" s="132"/>
      <c r="C62" s="1206" t="s">
        <v>605</v>
      </c>
      <c r="D62" s="1207"/>
      <c r="E62" s="1208"/>
      <c r="F62" s="133">
        <v>44</v>
      </c>
      <c r="G62" s="133">
        <v>42</v>
      </c>
      <c r="H62" s="134">
        <v>39</v>
      </c>
    </row>
    <row r="63" spans="2:8" ht="52.5" customHeight="1" thickBot="1" x14ac:dyDescent="0.2">
      <c r="B63" s="135"/>
      <c r="C63" s="1209" t="s">
        <v>53</v>
      </c>
      <c r="D63" s="1209"/>
      <c r="E63" s="1210"/>
      <c r="F63" s="136">
        <v>2703</v>
      </c>
      <c r="G63" s="136">
        <v>3361</v>
      </c>
      <c r="H63" s="137">
        <v>3853</v>
      </c>
    </row>
    <row r="64" spans="2:8" x14ac:dyDescent="0.15"/>
  </sheetData>
  <sheetProtection algorithmName="SHA-512" hashValue="9xesp5rUCU97V/IjFDxnJrSPopZnjngMFAur4TqCge1i+X4j0/AAhWvQ8uDo7vhelGkcXq6MBUDTVaz+3lrXsQ==" saltValue="ZV50hf0czkYRnMKqkhON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61629</v>
      </c>
      <c r="E3" s="156"/>
      <c r="F3" s="157">
        <v>54684</v>
      </c>
      <c r="G3" s="158"/>
      <c r="H3" s="159"/>
    </row>
    <row r="4" spans="1:8" x14ac:dyDescent="0.15">
      <c r="A4" s="160"/>
      <c r="B4" s="161"/>
      <c r="C4" s="162"/>
      <c r="D4" s="163">
        <v>29313</v>
      </c>
      <c r="E4" s="164"/>
      <c r="F4" s="165">
        <v>32829</v>
      </c>
      <c r="G4" s="166"/>
      <c r="H4" s="167"/>
    </row>
    <row r="5" spans="1:8" x14ac:dyDescent="0.15">
      <c r="A5" s="148" t="s">
        <v>554</v>
      </c>
      <c r="B5" s="153"/>
      <c r="C5" s="154"/>
      <c r="D5" s="155">
        <v>114306</v>
      </c>
      <c r="E5" s="156"/>
      <c r="F5" s="157">
        <v>62383</v>
      </c>
      <c r="G5" s="158"/>
      <c r="H5" s="159"/>
    </row>
    <row r="6" spans="1:8" x14ac:dyDescent="0.15">
      <c r="A6" s="160"/>
      <c r="B6" s="161"/>
      <c r="C6" s="162"/>
      <c r="D6" s="163">
        <v>45137</v>
      </c>
      <c r="E6" s="164"/>
      <c r="F6" s="165">
        <v>35325</v>
      </c>
      <c r="G6" s="166"/>
      <c r="H6" s="167"/>
    </row>
    <row r="7" spans="1:8" x14ac:dyDescent="0.15">
      <c r="A7" s="148" t="s">
        <v>555</v>
      </c>
      <c r="B7" s="153"/>
      <c r="C7" s="154"/>
      <c r="D7" s="155">
        <v>85963</v>
      </c>
      <c r="E7" s="156"/>
      <c r="F7" s="157">
        <v>76347</v>
      </c>
      <c r="G7" s="158"/>
      <c r="H7" s="159"/>
    </row>
    <row r="8" spans="1:8" x14ac:dyDescent="0.15">
      <c r="A8" s="160"/>
      <c r="B8" s="161"/>
      <c r="C8" s="162"/>
      <c r="D8" s="163">
        <v>50138</v>
      </c>
      <c r="E8" s="164"/>
      <c r="F8" s="165">
        <v>41762</v>
      </c>
      <c r="G8" s="166"/>
      <c r="H8" s="167"/>
    </row>
    <row r="9" spans="1:8" x14ac:dyDescent="0.15">
      <c r="A9" s="148" t="s">
        <v>556</v>
      </c>
      <c r="B9" s="153"/>
      <c r="C9" s="154"/>
      <c r="D9" s="155">
        <v>75895</v>
      </c>
      <c r="E9" s="156"/>
      <c r="F9" s="157">
        <v>96469</v>
      </c>
      <c r="G9" s="158"/>
      <c r="H9" s="159"/>
    </row>
    <row r="10" spans="1:8" x14ac:dyDescent="0.15">
      <c r="A10" s="160"/>
      <c r="B10" s="161"/>
      <c r="C10" s="162"/>
      <c r="D10" s="163">
        <v>38527</v>
      </c>
      <c r="E10" s="164"/>
      <c r="F10" s="165">
        <v>49775</v>
      </c>
      <c r="G10" s="166"/>
      <c r="H10" s="167"/>
    </row>
    <row r="11" spans="1:8" x14ac:dyDescent="0.15">
      <c r="A11" s="148" t="s">
        <v>557</v>
      </c>
      <c r="B11" s="153"/>
      <c r="C11" s="154"/>
      <c r="D11" s="155">
        <v>85538</v>
      </c>
      <c r="E11" s="156"/>
      <c r="F11" s="157">
        <v>85743</v>
      </c>
      <c r="G11" s="158"/>
      <c r="H11" s="159"/>
    </row>
    <row r="12" spans="1:8" x14ac:dyDescent="0.15">
      <c r="A12" s="160"/>
      <c r="B12" s="161"/>
      <c r="C12" s="168"/>
      <c r="D12" s="163">
        <v>40551</v>
      </c>
      <c r="E12" s="164"/>
      <c r="F12" s="165">
        <v>45231</v>
      </c>
      <c r="G12" s="166"/>
      <c r="H12" s="167"/>
    </row>
    <row r="13" spans="1:8" x14ac:dyDescent="0.15">
      <c r="A13" s="148"/>
      <c r="B13" s="153"/>
      <c r="C13" s="169"/>
      <c r="D13" s="170">
        <v>84666</v>
      </c>
      <c r="E13" s="171"/>
      <c r="F13" s="172">
        <v>75125</v>
      </c>
      <c r="G13" s="173"/>
      <c r="H13" s="159"/>
    </row>
    <row r="14" spans="1:8" x14ac:dyDescent="0.15">
      <c r="A14" s="160"/>
      <c r="B14" s="161"/>
      <c r="C14" s="162"/>
      <c r="D14" s="163">
        <v>40733</v>
      </c>
      <c r="E14" s="164"/>
      <c r="F14" s="165">
        <v>40984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1.72</v>
      </c>
      <c r="C19" s="174">
        <f>ROUND(VALUE(SUBSTITUTE(実質収支比率等に係る経年分析!G$48,"▲","-")),2)</f>
        <v>2.93</v>
      </c>
      <c r="D19" s="174">
        <f>ROUND(VALUE(SUBSTITUTE(実質収支比率等に係る経年分析!H$48,"▲","-")),2)</f>
        <v>4.1399999999999997</v>
      </c>
      <c r="E19" s="174">
        <f>ROUND(VALUE(SUBSTITUTE(実質収支比率等に係る経年分析!I$48,"▲","-")),2)</f>
        <v>5.21</v>
      </c>
      <c r="F19" s="174">
        <f>ROUND(VALUE(SUBSTITUTE(実質収支比率等に係る経年分析!J$48,"▲","-")),2)</f>
        <v>4.59</v>
      </c>
    </row>
    <row r="20" spans="1:11" x14ac:dyDescent="0.15">
      <c r="A20" s="174" t="s">
        <v>57</v>
      </c>
      <c r="B20" s="174">
        <f>ROUND(VALUE(SUBSTITUTE(実質収支比率等に係る経年分析!F$47,"▲","-")),2)</f>
        <v>18.850000000000001</v>
      </c>
      <c r="C20" s="174">
        <f>ROUND(VALUE(SUBSTITUTE(実質収支比率等に係る経年分析!G$47,"▲","-")),2)</f>
        <v>18.079999999999998</v>
      </c>
      <c r="D20" s="174">
        <f>ROUND(VALUE(SUBSTITUTE(実質収支比率等に係る経年分析!H$47,"▲","-")),2)</f>
        <v>16.52</v>
      </c>
      <c r="E20" s="174">
        <f>ROUND(VALUE(SUBSTITUTE(実質収支比率等に係る経年分析!I$47,"▲","-")),2)</f>
        <v>20.61</v>
      </c>
      <c r="F20" s="174">
        <f>ROUND(VALUE(SUBSTITUTE(実質収支比率等に係る経年分析!J$47,"▲","-")),2)</f>
        <v>24.63</v>
      </c>
    </row>
    <row r="21" spans="1:11" x14ac:dyDescent="0.15">
      <c r="A21" s="174" t="s">
        <v>58</v>
      </c>
      <c r="B21" s="174">
        <f>IF(ISNUMBER(VALUE(SUBSTITUTE(実質収支比率等に係る経年分析!F$49,"▲","-"))),ROUND(VALUE(SUBSTITUTE(実質収支比率等に係る経年分析!F$49,"▲","-")),2),NA())</f>
        <v>3.07</v>
      </c>
      <c r="C21" s="174">
        <f>IF(ISNUMBER(VALUE(SUBSTITUTE(実質収支比率等に係る経年分析!G$49,"▲","-"))),ROUND(VALUE(SUBSTITUTE(実質収支比率等に係る経年分析!G$49,"▲","-")),2),NA())</f>
        <v>-1.39</v>
      </c>
      <c r="D21" s="174">
        <f>IF(ISNUMBER(VALUE(SUBSTITUTE(実質収支比率等に係る経年分析!H$49,"▲","-"))),ROUND(VALUE(SUBSTITUTE(実質収支比率等に係る経年分析!H$49,"▲","-")),2),NA())</f>
        <v>-1.7</v>
      </c>
      <c r="E21" s="174">
        <f>IF(ISNUMBER(VALUE(SUBSTITUTE(実質収支比率等に係る経年分析!I$49,"▲","-"))),ROUND(VALUE(SUBSTITUTE(実質収支比率等に係る経年分析!I$49,"▲","-")),2),NA())</f>
        <v>3.32</v>
      </c>
      <c r="F21" s="174">
        <f>IF(ISNUMBER(VALUE(SUBSTITUTE(実質収支比率等に係る経年分析!J$49,"▲","-"))),ROUND(VALUE(SUBSTITUTE(実質収支比率等に係る経年分析!J$49,"▲","-")),2),NA())</f>
        <v>-0.73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つつじヶ丘地区排水処理事業特別会計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港湾施設事業特別会計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0.56999999999999995</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2.74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2.2200000000000002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4.1500000000000004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5.31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5.64</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5.82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5.91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6.08</v>
      </c>
    </row>
    <row r="35" spans="1:16" x14ac:dyDescent="0.15">
      <c r="A35" s="175" t="str">
        <f>IF(連結実質赤字比率に係る赤字・黒字の構成分析!C$35="",NA(),連結実質赤字比率に係る赤字・黒字の構成分析!C$35)</f>
        <v>病院事業会計</v>
      </c>
      <c r="B35" s="175">
        <f>IF(ROUND(VALUE(SUBSTITUTE(連結実質赤字比率に係る赤字・黒字の構成分析!F$35,"▲", "-")), 2) &lt; 0, ABS(ROUND(VALUE(SUBSTITUTE(連結実質赤字比率に係る赤字・黒字の構成分析!F$35,"▲", "-")), 2)), NA())</f>
        <v>0.28000000000000003</v>
      </c>
      <c r="C35" s="175" t="e">
        <f>IF(ROUND(VALUE(SUBSTITUTE(連結実質赤字比率に係る赤字・黒字の構成分析!F$35,"▲", "-")), 2) &gt;= 0, ABS(ROUND(VALUE(SUBSTITUTE(連結実質赤字比率に係る赤字・黒字の構成分析!F$35,"▲", "-")), 2)), NA())</f>
        <v>#N/A</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10.57</v>
      </c>
    </row>
    <row r="36" spans="1:16" x14ac:dyDescent="0.15">
      <c r="A36" s="175" t="str">
        <f>IF(連結実質赤字比率に係る赤字・黒字の構成分析!C$34="",NA(),連結実質赤字比率に係る赤字・黒字の構成分析!C$34)</f>
        <v>同和対策住宅資金貸付事業特別会計</v>
      </c>
      <c r="B36" s="175">
        <f>IF(ROUND(VALUE(SUBSTITUTE(連結実質赤字比率に係る赤字・黒字の構成分析!F$34,"▲", "-")), 2) &lt; 0, ABS(ROUND(VALUE(SUBSTITUTE(連結実質赤字比率に係る赤字・黒字の構成分析!F$34,"▲", "-")), 2)), NA())</f>
        <v>1.22</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1.23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1.17</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1.1100000000000001</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1.07</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2251</v>
      </c>
      <c r="E42" s="176"/>
      <c r="F42" s="176"/>
      <c r="G42" s="176">
        <f>'実質公債費比率（分子）の構造'!L$52</f>
        <v>2298</v>
      </c>
      <c r="H42" s="176"/>
      <c r="I42" s="176"/>
      <c r="J42" s="176">
        <f>'実質公債費比率（分子）の構造'!M$52</f>
        <v>2343</v>
      </c>
      <c r="K42" s="176"/>
      <c r="L42" s="176"/>
      <c r="M42" s="176">
        <f>'実質公債費比率（分子）の構造'!N$52</f>
        <v>2376</v>
      </c>
      <c r="N42" s="176"/>
      <c r="O42" s="176"/>
      <c r="P42" s="176">
        <f>'実質公債費比率（分子）の構造'!O$52</f>
        <v>2300</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64</v>
      </c>
      <c r="C45" s="176"/>
      <c r="D45" s="176"/>
      <c r="E45" s="176">
        <f>'実質公債費比率（分子）の構造'!L$49</f>
        <v>51</v>
      </c>
      <c r="F45" s="176"/>
      <c r="G45" s="176"/>
      <c r="H45" s="176">
        <f>'実質公債費比率（分子）の構造'!M$49</f>
        <v>53</v>
      </c>
      <c r="I45" s="176"/>
      <c r="J45" s="176"/>
      <c r="K45" s="176">
        <f>'実質公債費比率（分子）の構造'!N$49</f>
        <v>49</v>
      </c>
      <c r="L45" s="176"/>
      <c r="M45" s="176"/>
      <c r="N45" s="176">
        <f>'実質公債費比率（分子）の構造'!O$49</f>
        <v>50</v>
      </c>
      <c r="O45" s="176"/>
      <c r="P45" s="176"/>
    </row>
    <row r="46" spans="1:16" x14ac:dyDescent="0.15">
      <c r="A46" s="176" t="s">
        <v>69</v>
      </c>
      <c r="B46" s="176">
        <f>'実質公債費比率（分子）の構造'!K$48</f>
        <v>79</v>
      </c>
      <c r="C46" s="176"/>
      <c r="D46" s="176"/>
      <c r="E46" s="176">
        <f>'実質公債費比率（分子）の構造'!L$48</f>
        <v>100</v>
      </c>
      <c r="F46" s="176"/>
      <c r="G46" s="176"/>
      <c r="H46" s="176">
        <f>'実質公債費比率（分子）の構造'!M$48</f>
        <v>161</v>
      </c>
      <c r="I46" s="176"/>
      <c r="J46" s="176"/>
      <c r="K46" s="176">
        <f>'実質公債費比率（分子）の構造'!N$48</f>
        <v>181</v>
      </c>
      <c r="L46" s="176"/>
      <c r="M46" s="176"/>
      <c r="N46" s="176">
        <f>'実質公債費比率（分子）の構造'!O$48</f>
        <v>194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2860</v>
      </c>
      <c r="C49" s="176"/>
      <c r="D49" s="176"/>
      <c r="E49" s="176">
        <f>'実質公債費比率（分子）の構造'!L$45</f>
        <v>2875</v>
      </c>
      <c r="F49" s="176"/>
      <c r="G49" s="176"/>
      <c r="H49" s="176">
        <f>'実質公債費比率（分子）の構造'!M$45</f>
        <v>3078</v>
      </c>
      <c r="I49" s="176"/>
      <c r="J49" s="176"/>
      <c r="K49" s="176">
        <f>'実質公債費比率（分子）の構造'!N$45</f>
        <v>3134</v>
      </c>
      <c r="L49" s="176"/>
      <c r="M49" s="176"/>
      <c r="N49" s="176">
        <f>'実質公債費比率（分子）の構造'!O$45</f>
        <v>3258</v>
      </c>
      <c r="O49" s="176"/>
      <c r="P49" s="176"/>
    </row>
    <row r="50" spans="1:16" x14ac:dyDescent="0.15">
      <c r="A50" s="176" t="s">
        <v>73</v>
      </c>
      <c r="B50" s="176" t="e">
        <f>NA()</f>
        <v>#N/A</v>
      </c>
      <c r="C50" s="176">
        <f>IF(ISNUMBER('実質公債費比率（分子）の構造'!K$53),'実質公債費比率（分子）の構造'!K$53,NA())</f>
        <v>752</v>
      </c>
      <c r="D50" s="176" t="e">
        <f>NA()</f>
        <v>#N/A</v>
      </c>
      <c r="E50" s="176" t="e">
        <f>NA()</f>
        <v>#N/A</v>
      </c>
      <c r="F50" s="176">
        <f>IF(ISNUMBER('実質公債費比率（分子）の構造'!L$53),'実質公債費比率（分子）の構造'!L$53,NA())</f>
        <v>728</v>
      </c>
      <c r="G50" s="176" t="e">
        <f>NA()</f>
        <v>#N/A</v>
      </c>
      <c r="H50" s="176" t="e">
        <f>NA()</f>
        <v>#N/A</v>
      </c>
      <c r="I50" s="176">
        <f>IF(ISNUMBER('実質公債費比率（分子）の構造'!M$53),'実質公債費比率（分子）の構造'!M$53,NA())</f>
        <v>949</v>
      </c>
      <c r="J50" s="176" t="e">
        <f>NA()</f>
        <v>#N/A</v>
      </c>
      <c r="K50" s="176" t="e">
        <f>NA()</f>
        <v>#N/A</v>
      </c>
      <c r="L50" s="176">
        <f>IF(ISNUMBER('実質公債費比率（分子）の構造'!N$53),'実質公債費比率（分子）の構造'!N$53,NA())</f>
        <v>988</v>
      </c>
      <c r="M50" s="176" t="e">
        <f>NA()</f>
        <v>#N/A</v>
      </c>
      <c r="N50" s="176" t="e">
        <f>NA()</f>
        <v>#N/A</v>
      </c>
      <c r="O50" s="176">
        <f>IF(ISNUMBER('実質公債費比率（分子）の構造'!O$53),'実質公債費比率（分子）の構造'!O$53,NA())</f>
        <v>1202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23563</v>
      </c>
      <c r="E56" s="175"/>
      <c r="F56" s="175"/>
      <c r="G56" s="175">
        <f>'将来負担比率（分子）の構造'!J$52</f>
        <v>23905</v>
      </c>
      <c r="H56" s="175"/>
      <c r="I56" s="175"/>
      <c r="J56" s="175">
        <f>'将来負担比率（分子）の構造'!K$52</f>
        <v>24596</v>
      </c>
      <c r="K56" s="175"/>
      <c r="L56" s="175"/>
      <c r="M56" s="175">
        <f>'将来負担比率（分子）の構造'!L$52</f>
        <v>24262</v>
      </c>
      <c r="N56" s="175"/>
      <c r="O56" s="175"/>
      <c r="P56" s="175">
        <f>'将来負担比率（分子）の構造'!M$52</f>
        <v>23752</v>
      </c>
    </row>
    <row r="57" spans="1:16" x14ac:dyDescent="0.15">
      <c r="A57" s="175" t="s">
        <v>44</v>
      </c>
      <c r="B57" s="175"/>
      <c r="C57" s="175"/>
      <c r="D57" s="175">
        <f>'将来負担比率（分子）の構造'!I$51</f>
        <v>2158</v>
      </c>
      <c r="E57" s="175"/>
      <c r="F57" s="175"/>
      <c r="G57" s="175">
        <f>'将来負担比率（分子）の構造'!J$51</f>
        <v>2143</v>
      </c>
      <c r="H57" s="175"/>
      <c r="I57" s="175"/>
      <c r="J57" s="175">
        <f>'将来負担比率（分子）の構造'!K$51</f>
        <v>1930</v>
      </c>
      <c r="K57" s="175"/>
      <c r="L57" s="175"/>
      <c r="M57" s="175">
        <f>'将来負担比率（分子）の構造'!L$51</f>
        <v>2106</v>
      </c>
      <c r="N57" s="175"/>
      <c r="O57" s="175"/>
      <c r="P57" s="175">
        <f>'将来負担比率（分子）の構造'!M$51</f>
        <v>2434</v>
      </c>
    </row>
    <row r="58" spans="1:16" x14ac:dyDescent="0.15">
      <c r="A58" s="175" t="s">
        <v>43</v>
      </c>
      <c r="B58" s="175"/>
      <c r="C58" s="175"/>
      <c r="D58" s="175">
        <f>'将来負担比率（分子）の構造'!I$50</f>
        <v>3576</v>
      </c>
      <c r="E58" s="175"/>
      <c r="F58" s="175"/>
      <c r="G58" s="175">
        <f>'将来負担比率（分子）の構造'!J$50</f>
        <v>3566</v>
      </c>
      <c r="H58" s="175"/>
      <c r="I58" s="175"/>
      <c r="J58" s="175">
        <f>'将来負担比率（分子）の構造'!K$50</f>
        <v>3375</v>
      </c>
      <c r="K58" s="175"/>
      <c r="L58" s="175"/>
      <c r="M58" s="175">
        <f>'将来負担比率（分子）の構造'!L$50</f>
        <v>4342</v>
      </c>
      <c r="N58" s="175"/>
      <c r="O58" s="175"/>
      <c r="P58" s="175">
        <f>'将来負担比率（分子）の構造'!M$50</f>
        <v>4782</v>
      </c>
    </row>
    <row r="59" spans="1:16" x14ac:dyDescent="0.15">
      <c r="A59" s="175" t="s">
        <v>41</v>
      </c>
      <c r="B59" s="175">
        <f>'将来負担比率（分子）の構造'!I$49</f>
        <v>4</v>
      </c>
      <c r="C59" s="175"/>
      <c r="D59" s="175"/>
      <c r="E59" s="175">
        <f>'将来負担比率（分子）の構造'!J$49</f>
        <v>49</v>
      </c>
      <c r="F59" s="175"/>
      <c r="G59" s="175"/>
      <c r="H59" s="175">
        <f>'将来負担比率（分子）の構造'!K$49</f>
        <v>65</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3571</v>
      </c>
      <c r="C62" s="175"/>
      <c r="D62" s="175"/>
      <c r="E62" s="175">
        <f>'将来負担比率（分子）の構造'!J$45</f>
        <v>3323</v>
      </c>
      <c r="F62" s="175"/>
      <c r="G62" s="175"/>
      <c r="H62" s="175">
        <f>'将来負担比率（分子）の構造'!K$45</f>
        <v>3267</v>
      </c>
      <c r="I62" s="175"/>
      <c r="J62" s="175"/>
      <c r="K62" s="175">
        <f>'将来負担比率（分子）の構造'!L$45</f>
        <v>3183</v>
      </c>
      <c r="L62" s="175"/>
      <c r="M62" s="175"/>
      <c r="N62" s="175">
        <f>'将来負担比率（分子）の構造'!M$45</f>
        <v>2959</v>
      </c>
      <c r="O62" s="175"/>
      <c r="P62" s="175"/>
    </row>
    <row r="63" spans="1:16" x14ac:dyDescent="0.15">
      <c r="A63" s="175" t="s">
        <v>36</v>
      </c>
      <c r="B63" s="175">
        <f>'将来負担比率（分子）の構造'!I$44</f>
        <v>978</v>
      </c>
      <c r="C63" s="175"/>
      <c r="D63" s="175"/>
      <c r="E63" s="175">
        <f>'将来負担比率（分子）の構造'!J$44</f>
        <v>930</v>
      </c>
      <c r="F63" s="175"/>
      <c r="G63" s="175"/>
      <c r="H63" s="175">
        <f>'将来負担比率（分子）の構造'!K$44</f>
        <v>888</v>
      </c>
      <c r="I63" s="175"/>
      <c r="J63" s="175"/>
      <c r="K63" s="175">
        <f>'将来負担比率（分子）の構造'!L$44</f>
        <v>986</v>
      </c>
      <c r="L63" s="175"/>
      <c r="M63" s="175"/>
      <c r="N63" s="175">
        <f>'将来負担比率（分子）の構造'!M$44</f>
        <v>1589</v>
      </c>
      <c r="O63" s="175"/>
      <c r="P63" s="175"/>
    </row>
    <row r="64" spans="1:16" x14ac:dyDescent="0.15">
      <c r="A64" s="175" t="s">
        <v>35</v>
      </c>
      <c r="B64" s="175">
        <f>'将来負担比率（分子）の構造'!I$43</f>
        <v>1374</v>
      </c>
      <c r="C64" s="175"/>
      <c r="D64" s="175"/>
      <c r="E64" s="175">
        <f>'将来負担比率（分子）の構造'!J$43</f>
        <v>1646</v>
      </c>
      <c r="F64" s="175"/>
      <c r="G64" s="175"/>
      <c r="H64" s="175">
        <f>'将来負担比率（分子）の構造'!K$43</f>
        <v>1742</v>
      </c>
      <c r="I64" s="175"/>
      <c r="J64" s="175"/>
      <c r="K64" s="175">
        <f>'将来負担比率（分子）の構造'!L$43</f>
        <v>1789</v>
      </c>
      <c r="L64" s="175"/>
      <c r="M64" s="175"/>
      <c r="N64" s="175">
        <f>'将来負担比率（分子）の構造'!M$43</f>
        <v>1794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32725</v>
      </c>
      <c r="C66" s="175"/>
      <c r="D66" s="175"/>
      <c r="E66" s="175">
        <f>'将来負担比率（分子）の構造'!J$41</f>
        <v>33830</v>
      </c>
      <c r="F66" s="175"/>
      <c r="G66" s="175"/>
      <c r="H66" s="175">
        <f>'将来負担比率（分子）の構造'!K$41</f>
        <v>34156</v>
      </c>
      <c r="I66" s="175"/>
      <c r="J66" s="175"/>
      <c r="K66" s="175">
        <f>'将来負担比率（分子）の構造'!L$41</f>
        <v>33989</v>
      </c>
      <c r="L66" s="175"/>
      <c r="M66" s="175"/>
      <c r="N66" s="175">
        <f>'将来負担比率（分子）の構造'!M$41</f>
        <v>33686</v>
      </c>
      <c r="O66" s="175"/>
      <c r="P66" s="175"/>
    </row>
    <row r="67" spans="1:16" x14ac:dyDescent="0.15">
      <c r="A67" s="175" t="s">
        <v>77</v>
      </c>
      <c r="B67" s="175" t="e">
        <f>NA()</f>
        <v>#N/A</v>
      </c>
      <c r="C67" s="175">
        <f>IF(ISNUMBER('将来負担比率（分子）の構造'!I$53), IF('将来負担比率（分子）の構造'!I$53 &lt; 0, 0, '将来負担比率（分子）の構造'!I$53), NA())</f>
        <v>9356</v>
      </c>
      <c r="D67" s="175" t="e">
        <f>NA()</f>
        <v>#N/A</v>
      </c>
      <c r="E67" s="175" t="e">
        <f>NA()</f>
        <v>#N/A</v>
      </c>
      <c r="F67" s="175">
        <f>IF(ISNUMBER('将来負担比率（分子）の構造'!J$53), IF('将来負担比率（分子）の構造'!J$53 &lt; 0, 0, '将来負担比率（分子）の構造'!J$53), NA())</f>
        <v>10164</v>
      </c>
      <c r="G67" s="175" t="e">
        <f>NA()</f>
        <v>#N/A</v>
      </c>
      <c r="H67" s="175" t="e">
        <f>NA()</f>
        <v>#N/A</v>
      </c>
      <c r="I67" s="175">
        <f>IF(ISNUMBER('将来負担比率（分子）の構造'!K$53), IF('将来負担比率（分子）の構造'!K$53 &lt; 0, 0, '将来負担比率（分子）の構造'!K$53), NA())</f>
        <v>10216</v>
      </c>
      <c r="J67" s="175" t="e">
        <f>NA()</f>
        <v>#N/A</v>
      </c>
      <c r="K67" s="175" t="e">
        <f>NA()</f>
        <v>#N/A</v>
      </c>
      <c r="L67" s="175">
        <f>IF(ISNUMBER('将来負担比率（分子）の構造'!L$53), IF('将来負担比率（分子）の構造'!L$53 &lt; 0, 0, '将来負担比率（分子）の構造'!L$53), NA())</f>
        <v>9236</v>
      </c>
      <c r="M67" s="175" t="e">
        <f>NA()</f>
        <v>#N/A</v>
      </c>
      <c r="N67" s="175" t="e">
        <f>NA()</f>
        <v>#N/A</v>
      </c>
      <c r="O67" s="175">
        <f>IF(ISNUMBER('将来負担比率（分子）の構造'!M$53), IF('将来負担比率（分子）の構造'!M$53 &lt; 0, 0, '将来負担比率（分子）の構造'!M$53), NA())</f>
        <v>9059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2327</v>
      </c>
      <c r="C72" s="179">
        <f>基金残高に係る経年分析!G55</f>
        <v>3015</v>
      </c>
      <c r="D72" s="179">
        <f>基金残高に係る経年分析!H55</f>
        <v>3492</v>
      </c>
    </row>
    <row r="73" spans="1:16" x14ac:dyDescent="0.15">
      <c r="A73" s="178" t="s">
        <v>80</v>
      </c>
      <c r="B73" s="179">
        <f>基金残高に係る経年分析!F56</f>
        <v>2</v>
      </c>
      <c r="C73" s="179">
        <f>基金残高に係る経年分析!G56</f>
        <v>2</v>
      </c>
      <c r="D73" s="179">
        <f>基金残高に係る経年分析!H56</f>
        <v>2</v>
      </c>
    </row>
    <row r="74" spans="1:16" x14ac:dyDescent="0.15">
      <c r="A74" s="178" t="s">
        <v>81</v>
      </c>
      <c r="B74" s="179">
        <f>基金残高に係る経年分析!F57</f>
        <v>373</v>
      </c>
      <c r="C74" s="179">
        <f>基金残高に係る経年分析!G57</f>
        <v>344</v>
      </c>
      <c r="D74" s="179">
        <f>基金残高に係る経年分析!H57</f>
        <v>358</v>
      </c>
    </row>
  </sheetData>
  <sheetProtection algorithmName="SHA-512" hashValue="XJ1YvngAdZvk3achZRbbB9zKxO7in/mlyAVpL2WsoGiur7Oq5RXLGJy9NaPWloOLb4ZcHzROcedXme2pUOo6jQ==" saltValue="uEN6VaaAAI6W+NUmFkNY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6778789</v>
      </c>
      <c r="S5" s="674"/>
      <c r="T5" s="674"/>
      <c r="U5" s="674"/>
      <c r="V5" s="674"/>
      <c r="W5" s="674"/>
      <c r="X5" s="674"/>
      <c r="Y5" s="702"/>
      <c r="Z5" s="715">
        <v>25.2</v>
      </c>
      <c r="AA5" s="715"/>
      <c r="AB5" s="715"/>
      <c r="AC5" s="715"/>
      <c r="AD5" s="716">
        <v>6485785</v>
      </c>
      <c r="AE5" s="716"/>
      <c r="AF5" s="716"/>
      <c r="AG5" s="716"/>
      <c r="AH5" s="716"/>
      <c r="AI5" s="716"/>
      <c r="AJ5" s="716"/>
      <c r="AK5" s="716"/>
      <c r="AL5" s="703">
        <v>45.6</v>
      </c>
      <c r="AM5" s="686"/>
      <c r="AN5" s="686"/>
      <c r="AO5" s="704"/>
      <c r="AP5" s="676" t="s">
        <v>227</v>
      </c>
      <c r="AQ5" s="677"/>
      <c r="AR5" s="677"/>
      <c r="AS5" s="677"/>
      <c r="AT5" s="677"/>
      <c r="AU5" s="677"/>
      <c r="AV5" s="677"/>
      <c r="AW5" s="677"/>
      <c r="AX5" s="677"/>
      <c r="AY5" s="677"/>
      <c r="AZ5" s="677"/>
      <c r="BA5" s="677"/>
      <c r="BB5" s="677"/>
      <c r="BC5" s="677"/>
      <c r="BD5" s="677"/>
      <c r="BE5" s="677"/>
      <c r="BF5" s="678"/>
      <c r="BG5" s="627">
        <v>6543773</v>
      </c>
      <c r="BH5" s="628"/>
      <c r="BI5" s="628"/>
      <c r="BJ5" s="628"/>
      <c r="BK5" s="628"/>
      <c r="BL5" s="628"/>
      <c r="BM5" s="628"/>
      <c r="BN5" s="629"/>
      <c r="BO5" s="663">
        <v>96.5</v>
      </c>
      <c r="BP5" s="663"/>
      <c r="BQ5" s="663"/>
      <c r="BR5" s="663"/>
      <c r="BS5" s="664">
        <v>57988</v>
      </c>
      <c r="BT5" s="664"/>
      <c r="BU5" s="664"/>
      <c r="BV5" s="664"/>
      <c r="BW5" s="664"/>
      <c r="BX5" s="664"/>
      <c r="BY5" s="664"/>
      <c r="BZ5" s="664"/>
      <c r="CA5" s="664"/>
      <c r="CB5" s="695"/>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15">
      <c r="B6" s="624" t="s">
        <v>231</v>
      </c>
      <c r="C6" s="625"/>
      <c r="D6" s="625"/>
      <c r="E6" s="625"/>
      <c r="F6" s="625"/>
      <c r="G6" s="625"/>
      <c r="H6" s="625"/>
      <c r="I6" s="625"/>
      <c r="J6" s="625"/>
      <c r="K6" s="625"/>
      <c r="L6" s="625"/>
      <c r="M6" s="625"/>
      <c r="N6" s="625"/>
      <c r="O6" s="625"/>
      <c r="P6" s="625"/>
      <c r="Q6" s="626"/>
      <c r="R6" s="627">
        <v>203302</v>
      </c>
      <c r="S6" s="628"/>
      <c r="T6" s="628"/>
      <c r="U6" s="628"/>
      <c r="V6" s="628"/>
      <c r="W6" s="628"/>
      <c r="X6" s="628"/>
      <c r="Y6" s="629"/>
      <c r="Z6" s="663">
        <v>0.8</v>
      </c>
      <c r="AA6" s="663"/>
      <c r="AB6" s="663"/>
      <c r="AC6" s="663"/>
      <c r="AD6" s="664">
        <v>203302</v>
      </c>
      <c r="AE6" s="664"/>
      <c r="AF6" s="664"/>
      <c r="AG6" s="664"/>
      <c r="AH6" s="664"/>
      <c r="AI6" s="664"/>
      <c r="AJ6" s="664"/>
      <c r="AK6" s="664"/>
      <c r="AL6" s="630">
        <v>1.4</v>
      </c>
      <c r="AM6" s="631"/>
      <c r="AN6" s="631"/>
      <c r="AO6" s="665"/>
      <c r="AP6" s="624" t="s">
        <v>232</v>
      </c>
      <c r="AQ6" s="625"/>
      <c r="AR6" s="625"/>
      <c r="AS6" s="625"/>
      <c r="AT6" s="625"/>
      <c r="AU6" s="625"/>
      <c r="AV6" s="625"/>
      <c r="AW6" s="625"/>
      <c r="AX6" s="625"/>
      <c r="AY6" s="625"/>
      <c r="AZ6" s="625"/>
      <c r="BA6" s="625"/>
      <c r="BB6" s="625"/>
      <c r="BC6" s="625"/>
      <c r="BD6" s="625"/>
      <c r="BE6" s="625"/>
      <c r="BF6" s="626"/>
      <c r="BG6" s="627">
        <v>6543773</v>
      </c>
      <c r="BH6" s="628"/>
      <c r="BI6" s="628"/>
      <c r="BJ6" s="628"/>
      <c r="BK6" s="628"/>
      <c r="BL6" s="628"/>
      <c r="BM6" s="628"/>
      <c r="BN6" s="629"/>
      <c r="BO6" s="663">
        <v>96.5</v>
      </c>
      <c r="BP6" s="663"/>
      <c r="BQ6" s="663"/>
      <c r="BR6" s="663"/>
      <c r="BS6" s="664">
        <v>57988</v>
      </c>
      <c r="BT6" s="664"/>
      <c r="BU6" s="664"/>
      <c r="BV6" s="664"/>
      <c r="BW6" s="664"/>
      <c r="BX6" s="664"/>
      <c r="BY6" s="664"/>
      <c r="BZ6" s="664"/>
      <c r="CA6" s="664"/>
      <c r="CB6" s="695"/>
      <c r="CD6" s="676" t="s">
        <v>233</v>
      </c>
      <c r="CE6" s="677"/>
      <c r="CF6" s="677"/>
      <c r="CG6" s="677"/>
      <c r="CH6" s="677"/>
      <c r="CI6" s="677"/>
      <c r="CJ6" s="677"/>
      <c r="CK6" s="677"/>
      <c r="CL6" s="677"/>
      <c r="CM6" s="677"/>
      <c r="CN6" s="677"/>
      <c r="CO6" s="677"/>
      <c r="CP6" s="677"/>
      <c r="CQ6" s="678"/>
      <c r="CR6" s="627">
        <v>230383</v>
      </c>
      <c r="CS6" s="628"/>
      <c r="CT6" s="628"/>
      <c r="CU6" s="628"/>
      <c r="CV6" s="628"/>
      <c r="CW6" s="628"/>
      <c r="CX6" s="628"/>
      <c r="CY6" s="629"/>
      <c r="CZ6" s="703">
        <v>0.9</v>
      </c>
      <c r="DA6" s="686"/>
      <c r="DB6" s="686"/>
      <c r="DC6" s="705"/>
      <c r="DD6" s="633" t="s">
        <v>131</v>
      </c>
      <c r="DE6" s="628"/>
      <c r="DF6" s="628"/>
      <c r="DG6" s="628"/>
      <c r="DH6" s="628"/>
      <c r="DI6" s="628"/>
      <c r="DJ6" s="628"/>
      <c r="DK6" s="628"/>
      <c r="DL6" s="628"/>
      <c r="DM6" s="628"/>
      <c r="DN6" s="628"/>
      <c r="DO6" s="628"/>
      <c r="DP6" s="629"/>
      <c r="DQ6" s="633">
        <v>229991</v>
      </c>
      <c r="DR6" s="628"/>
      <c r="DS6" s="628"/>
      <c r="DT6" s="628"/>
      <c r="DU6" s="628"/>
      <c r="DV6" s="628"/>
      <c r="DW6" s="628"/>
      <c r="DX6" s="628"/>
      <c r="DY6" s="628"/>
      <c r="DZ6" s="628"/>
      <c r="EA6" s="628"/>
      <c r="EB6" s="628"/>
      <c r="EC6" s="662"/>
    </row>
    <row r="7" spans="2:143" ht="11.25" customHeight="1" x14ac:dyDescent="0.15">
      <c r="B7" s="624" t="s">
        <v>234</v>
      </c>
      <c r="C7" s="625"/>
      <c r="D7" s="625"/>
      <c r="E7" s="625"/>
      <c r="F7" s="625"/>
      <c r="G7" s="625"/>
      <c r="H7" s="625"/>
      <c r="I7" s="625"/>
      <c r="J7" s="625"/>
      <c r="K7" s="625"/>
      <c r="L7" s="625"/>
      <c r="M7" s="625"/>
      <c r="N7" s="625"/>
      <c r="O7" s="625"/>
      <c r="P7" s="625"/>
      <c r="Q7" s="626"/>
      <c r="R7" s="627">
        <v>3218</v>
      </c>
      <c r="S7" s="628"/>
      <c r="T7" s="628"/>
      <c r="U7" s="628"/>
      <c r="V7" s="628"/>
      <c r="W7" s="628"/>
      <c r="X7" s="628"/>
      <c r="Y7" s="629"/>
      <c r="Z7" s="663">
        <v>0</v>
      </c>
      <c r="AA7" s="663"/>
      <c r="AB7" s="663"/>
      <c r="AC7" s="663"/>
      <c r="AD7" s="664">
        <v>3218</v>
      </c>
      <c r="AE7" s="664"/>
      <c r="AF7" s="664"/>
      <c r="AG7" s="664"/>
      <c r="AH7" s="664"/>
      <c r="AI7" s="664"/>
      <c r="AJ7" s="664"/>
      <c r="AK7" s="664"/>
      <c r="AL7" s="630">
        <v>0</v>
      </c>
      <c r="AM7" s="631"/>
      <c r="AN7" s="631"/>
      <c r="AO7" s="665"/>
      <c r="AP7" s="624" t="s">
        <v>235</v>
      </c>
      <c r="AQ7" s="625"/>
      <c r="AR7" s="625"/>
      <c r="AS7" s="625"/>
      <c r="AT7" s="625"/>
      <c r="AU7" s="625"/>
      <c r="AV7" s="625"/>
      <c r="AW7" s="625"/>
      <c r="AX7" s="625"/>
      <c r="AY7" s="625"/>
      <c r="AZ7" s="625"/>
      <c r="BA7" s="625"/>
      <c r="BB7" s="625"/>
      <c r="BC7" s="625"/>
      <c r="BD7" s="625"/>
      <c r="BE7" s="625"/>
      <c r="BF7" s="626"/>
      <c r="BG7" s="627">
        <v>2659443</v>
      </c>
      <c r="BH7" s="628"/>
      <c r="BI7" s="628"/>
      <c r="BJ7" s="628"/>
      <c r="BK7" s="628"/>
      <c r="BL7" s="628"/>
      <c r="BM7" s="628"/>
      <c r="BN7" s="629"/>
      <c r="BO7" s="663">
        <v>39.200000000000003</v>
      </c>
      <c r="BP7" s="663"/>
      <c r="BQ7" s="663"/>
      <c r="BR7" s="663"/>
      <c r="BS7" s="664">
        <v>57988</v>
      </c>
      <c r="BT7" s="664"/>
      <c r="BU7" s="664"/>
      <c r="BV7" s="664"/>
      <c r="BW7" s="664"/>
      <c r="BX7" s="664"/>
      <c r="BY7" s="664"/>
      <c r="BZ7" s="664"/>
      <c r="CA7" s="664"/>
      <c r="CB7" s="695"/>
      <c r="CD7" s="624" t="s">
        <v>236</v>
      </c>
      <c r="CE7" s="625"/>
      <c r="CF7" s="625"/>
      <c r="CG7" s="625"/>
      <c r="CH7" s="625"/>
      <c r="CI7" s="625"/>
      <c r="CJ7" s="625"/>
      <c r="CK7" s="625"/>
      <c r="CL7" s="625"/>
      <c r="CM7" s="625"/>
      <c r="CN7" s="625"/>
      <c r="CO7" s="625"/>
      <c r="CP7" s="625"/>
      <c r="CQ7" s="626"/>
      <c r="CR7" s="627">
        <v>2340619</v>
      </c>
      <c r="CS7" s="628"/>
      <c r="CT7" s="628"/>
      <c r="CU7" s="628"/>
      <c r="CV7" s="628"/>
      <c r="CW7" s="628"/>
      <c r="CX7" s="628"/>
      <c r="CY7" s="629"/>
      <c r="CZ7" s="663">
        <v>9</v>
      </c>
      <c r="DA7" s="663"/>
      <c r="DB7" s="663"/>
      <c r="DC7" s="663"/>
      <c r="DD7" s="633">
        <v>2936</v>
      </c>
      <c r="DE7" s="628"/>
      <c r="DF7" s="628"/>
      <c r="DG7" s="628"/>
      <c r="DH7" s="628"/>
      <c r="DI7" s="628"/>
      <c r="DJ7" s="628"/>
      <c r="DK7" s="628"/>
      <c r="DL7" s="628"/>
      <c r="DM7" s="628"/>
      <c r="DN7" s="628"/>
      <c r="DO7" s="628"/>
      <c r="DP7" s="629"/>
      <c r="DQ7" s="633">
        <v>2076794</v>
      </c>
      <c r="DR7" s="628"/>
      <c r="DS7" s="628"/>
      <c r="DT7" s="628"/>
      <c r="DU7" s="628"/>
      <c r="DV7" s="628"/>
      <c r="DW7" s="628"/>
      <c r="DX7" s="628"/>
      <c r="DY7" s="628"/>
      <c r="DZ7" s="628"/>
      <c r="EA7" s="628"/>
      <c r="EB7" s="628"/>
      <c r="EC7" s="662"/>
    </row>
    <row r="8" spans="2:143" ht="11.25" customHeight="1" x14ac:dyDescent="0.15">
      <c r="B8" s="624" t="s">
        <v>237</v>
      </c>
      <c r="C8" s="625"/>
      <c r="D8" s="625"/>
      <c r="E8" s="625"/>
      <c r="F8" s="625"/>
      <c r="G8" s="625"/>
      <c r="H8" s="625"/>
      <c r="I8" s="625"/>
      <c r="J8" s="625"/>
      <c r="K8" s="625"/>
      <c r="L8" s="625"/>
      <c r="M8" s="625"/>
      <c r="N8" s="625"/>
      <c r="O8" s="625"/>
      <c r="P8" s="625"/>
      <c r="Q8" s="626"/>
      <c r="R8" s="627">
        <v>45835</v>
      </c>
      <c r="S8" s="628"/>
      <c r="T8" s="628"/>
      <c r="U8" s="628"/>
      <c r="V8" s="628"/>
      <c r="W8" s="628"/>
      <c r="X8" s="628"/>
      <c r="Y8" s="629"/>
      <c r="Z8" s="663">
        <v>0.2</v>
      </c>
      <c r="AA8" s="663"/>
      <c r="AB8" s="663"/>
      <c r="AC8" s="663"/>
      <c r="AD8" s="664">
        <v>45835</v>
      </c>
      <c r="AE8" s="664"/>
      <c r="AF8" s="664"/>
      <c r="AG8" s="664"/>
      <c r="AH8" s="664"/>
      <c r="AI8" s="664"/>
      <c r="AJ8" s="664"/>
      <c r="AK8" s="664"/>
      <c r="AL8" s="630">
        <v>0.3</v>
      </c>
      <c r="AM8" s="631"/>
      <c r="AN8" s="631"/>
      <c r="AO8" s="665"/>
      <c r="AP8" s="624" t="s">
        <v>238</v>
      </c>
      <c r="AQ8" s="625"/>
      <c r="AR8" s="625"/>
      <c r="AS8" s="625"/>
      <c r="AT8" s="625"/>
      <c r="AU8" s="625"/>
      <c r="AV8" s="625"/>
      <c r="AW8" s="625"/>
      <c r="AX8" s="625"/>
      <c r="AY8" s="625"/>
      <c r="AZ8" s="625"/>
      <c r="BA8" s="625"/>
      <c r="BB8" s="625"/>
      <c r="BC8" s="625"/>
      <c r="BD8" s="625"/>
      <c r="BE8" s="625"/>
      <c r="BF8" s="626"/>
      <c r="BG8" s="627">
        <v>81348</v>
      </c>
      <c r="BH8" s="628"/>
      <c r="BI8" s="628"/>
      <c r="BJ8" s="628"/>
      <c r="BK8" s="628"/>
      <c r="BL8" s="628"/>
      <c r="BM8" s="628"/>
      <c r="BN8" s="629"/>
      <c r="BO8" s="663">
        <v>1.2</v>
      </c>
      <c r="BP8" s="663"/>
      <c r="BQ8" s="663"/>
      <c r="BR8" s="663"/>
      <c r="BS8" s="664" t="s">
        <v>239</v>
      </c>
      <c r="BT8" s="664"/>
      <c r="BU8" s="664"/>
      <c r="BV8" s="664"/>
      <c r="BW8" s="664"/>
      <c r="BX8" s="664"/>
      <c r="BY8" s="664"/>
      <c r="BZ8" s="664"/>
      <c r="CA8" s="664"/>
      <c r="CB8" s="695"/>
      <c r="CD8" s="624" t="s">
        <v>240</v>
      </c>
      <c r="CE8" s="625"/>
      <c r="CF8" s="625"/>
      <c r="CG8" s="625"/>
      <c r="CH8" s="625"/>
      <c r="CI8" s="625"/>
      <c r="CJ8" s="625"/>
      <c r="CK8" s="625"/>
      <c r="CL8" s="625"/>
      <c r="CM8" s="625"/>
      <c r="CN8" s="625"/>
      <c r="CO8" s="625"/>
      <c r="CP8" s="625"/>
      <c r="CQ8" s="626"/>
      <c r="CR8" s="627">
        <v>8872212</v>
      </c>
      <c r="CS8" s="628"/>
      <c r="CT8" s="628"/>
      <c r="CU8" s="628"/>
      <c r="CV8" s="628"/>
      <c r="CW8" s="628"/>
      <c r="CX8" s="628"/>
      <c r="CY8" s="629"/>
      <c r="CZ8" s="663">
        <v>34</v>
      </c>
      <c r="DA8" s="663"/>
      <c r="DB8" s="663"/>
      <c r="DC8" s="663"/>
      <c r="DD8" s="633">
        <v>59236</v>
      </c>
      <c r="DE8" s="628"/>
      <c r="DF8" s="628"/>
      <c r="DG8" s="628"/>
      <c r="DH8" s="628"/>
      <c r="DI8" s="628"/>
      <c r="DJ8" s="628"/>
      <c r="DK8" s="628"/>
      <c r="DL8" s="628"/>
      <c r="DM8" s="628"/>
      <c r="DN8" s="628"/>
      <c r="DO8" s="628"/>
      <c r="DP8" s="629"/>
      <c r="DQ8" s="633">
        <v>4899402</v>
      </c>
      <c r="DR8" s="628"/>
      <c r="DS8" s="628"/>
      <c r="DT8" s="628"/>
      <c r="DU8" s="628"/>
      <c r="DV8" s="628"/>
      <c r="DW8" s="628"/>
      <c r="DX8" s="628"/>
      <c r="DY8" s="628"/>
      <c r="DZ8" s="628"/>
      <c r="EA8" s="628"/>
      <c r="EB8" s="628"/>
      <c r="EC8" s="662"/>
    </row>
    <row r="9" spans="2:143" ht="11.25" customHeight="1" x14ac:dyDescent="0.15">
      <c r="B9" s="624" t="s">
        <v>241</v>
      </c>
      <c r="C9" s="625"/>
      <c r="D9" s="625"/>
      <c r="E9" s="625"/>
      <c r="F9" s="625"/>
      <c r="G9" s="625"/>
      <c r="H9" s="625"/>
      <c r="I9" s="625"/>
      <c r="J9" s="625"/>
      <c r="K9" s="625"/>
      <c r="L9" s="625"/>
      <c r="M9" s="625"/>
      <c r="N9" s="625"/>
      <c r="O9" s="625"/>
      <c r="P9" s="625"/>
      <c r="Q9" s="626"/>
      <c r="R9" s="627">
        <v>32611</v>
      </c>
      <c r="S9" s="628"/>
      <c r="T9" s="628"/>
      <c r="U9" s="628"/>
      <c r="V9" s="628"/>
      <c r="W9" s="628"/>
      <c r="X9" s="628"/>
      <c r="Y9" s="629"/>
      <c r="Z9" s="663">
        <v>0.1</v>
      </c>
      <c r="AA9" s="663"/>
      <c r="AB9" s="663"/>
      <c r="AC9" s="663"/>
      <c r="AD9" s="664">
        <v>32611</v>
      </c>
      <c r="AE9" s="664"/>
      <c r="AF9" s="664"/>
      <c r="AG9" s="664"/>
      <c r="AH9" s="664"/>
      <c r="AI9" s="664"/>
      <c r="AJ9" s="664"/>
      <c r="AK9" s="664"/>
      <c r="AL9" s="630">
        <v>0.2</v>
      </c>
      <c r="AM9" s="631"/>
      <c r="AN9" s="631"/>
      <c r="AO9" s="665"/>
      <c r="AP9" s="624" t="s">
        <v>242</v>
      </c>
      <c r="AQ9" s="625"/>
      <c r="AR9" s="625"/>
      <c r="AS9" s="625"/>
      <c r="AT9" s="625"/>
      <c r="AU9" s="625"/>
      <c r="AV9" s="625"/>
      <c r="AW9" s="625"/>
      <c r="AX9" s="625"/>
      <c r="AY9" s="625"/>
      <c r="AZ9" s="625"/>
      <c r="BA9" s="625"/>
      <c r="BB9" s="625"/>
      <c r="BC9" s="625"/>
      <c r="BD9" s="625"/>
      <c r="BE9" s="625"/>
      <c r="BF9" s="626"/>
      <c r="BG9" s="627">
        <v>2210301</v>
      </c>
      <c r="BH9" s="628"/>
      <c r="BI9" s="628"/>
      <c r="BJ9" s="628"/>
      <c r="BK9" s="628"/>
      <c r="BL9" s="628"/>
      <c r="BM9" s="628"/>
      <c r="BN9" s="629"/>
      <c r="BO9" s="663">
        <v>32.6</v>
      </c>
      <c r="BP9" s="663"/>
      <c r="BQ9" s="663"/>
      <c r="BR9" s="663"/>
      <c r="BS9" s="664" t="s">
        <v>131</v>
      </c>
      <c r="BT9" s="664"/>
      <c r="BU9" s="664"/>
      <c r="BV9" s="664"/>
      <c r="BW9" s="664"/>
      <c r="BX9" s="664"/>
      <c r="BY9" s="664"/>
      <c r="BZ9" s="664"/>
      <c r="CA9" s="664"/>
      <c r="CB9" s="695"/>
      <c r="CD9" s="624" t="s">
        <v>243</v>
      </c>
      <c r="CE9" s="625"/>
      <c r="CF9" s="625"/>
      <c r="CG9" s="625"/>
      <c r="CH9" s="625"/>
      <c r="CI9" s="625"/>
      <c r="CJ9" s="625"/>
      <c r="CK9" s="625"/>
      <c r="CL9" s="625"/>
      <c r="CM9" s="625"/>
      <c r="CN9" s="625"/>
      <c r="CO9" s="625"/>
      <c r="CP9" s="625"/>
      <c r="CQ9" s="626"/>
      <c r="CR9" s="627">
        <v>2669282</v>
      </c>
      <c r="CS9" s="628"/>
      <c r="CT9" s="628"/>
      <c r="CU9" s="628"/>
      <c r="CV9" s="628"/>
      <c r="CW9" s="628"/>
      <c r="CX9" s="628"/>
      <c r="CY9" s="629"/>
      <c r="CZ9" s="663">
        <v>10.199999999999999</v>
      </c>
      <c r="DA9" s="663"/>
      <c r="DB9" s="663"/>
      <c r="DC9" s="663"/>
      <c r="DD9" s="633">
        <v>77050</v>
      </c>
      <c r="DE9" s="628"/>
      <c r="DF9" s="628"/>
      <c r="DG9" s="628"/>
      <c r="DH9" s="628"/>
      <c r="DI9" s="628"/>
      <c r="DJ9" s="628"/>
      <c r="DK9" s="628"/>
      <c r="DL9" s="628"/>
      <c r="DM9" s="628"/>
      <c r="DN9" s="628"/>
      <c r="DO9" s="628"/>
      <c r="DP9" s="629"/>
      <c r="DQ9" s="633">
        <v>2268634</v>
      </c>
      <c r="DR9" s="628"/>
      <c r="DS9" s="628"/>
      <c r="DT9" s="628"/>
      <c r="DU9" s="628"/>
      <c r="DV9" s="628"/>
      <c r="DW9" s="628"/>
      <c r="DX9" s="628"/>
      <c r="DY9" s="628"/>
      <c r="DZ9" s="628"/>
      <c r="EA9" s="628"/>
      <c r="EB9" s="628"/>
      <c r="EC9" s="662"/>
    </row>
    <row r="10" spans="2:143" ht="11.25" customHeight="1" x14ac:dyDescent="0.15">
      <c r="B10" s="624" t="s">
        <v>244</v>
      </c>
      <c r="C10" s="625"/>
      <c r="D10" s="625"/>
      <c r="E10" s="625"/>
      <c r="F10" s="625"/>
      <c r="G10" s="625"/>
      <c r="H10" s="625"/>
      <c r="I10" s="625"/>
      <c r="J10" s="625"/>
      <c r="K10" s="625"/>
      <c r="L10" s="625"/>
      <c r="M10" s="625"/>
      <c r="N10" s="625"/>
      <c r="O10" s="625"/>
      <c r="P10" s="625"/>
      <c r="Q10" s="626"/>
      <c r="R10" s="627" t="s">
        <v>131</v>
      </c>
      <c r="S10" s="628"/>
      <c r="T10" s="628"/>
      <c r="U10" s="628"/>
      <c r="V10" s="628"/>
      <c r="W10" s="628"/>
      <c r="X10" s="628"/>
      <c r="Y10" s="629"/>
      <c r="Z10" s="663" t="s">
        <v>131</v>
      </c>
      <c r="AA10" s="663"/>
      <c r="AB10" s="663"/>
      <c r="AC10" s="663"/>
      <c r="AD10" s="664" t="s">
        <v>239</v>
      </c>
      <c r="AE10" s="664"/>
      <c r="AF10" s="664"/>
      <c r="AG10" s="664"/>
      <c r="AH10" s="664"/>
      <c r="AI10" s="664"/>
      <c r="AJ10" s="664"/>
      <c r="AK10" s="664"/>
      <c r="AL10" s="630" t="s">
        <v>131</v>
      </c>
      <c r="AM10" s="631"/>
      <c r="AN10" s="631"/>
      <c r="AO10" s="665"/>
      <c r="AP10" s="624" t="s">
        <v>245</v>
      </c>
      <c r="AQ10" s="625"/>
      <c r="AR10" s="625"/>
      <c r="AS10" s="625"/>
      <c r="AT10" s="625"/>
      <c r="AU10" s="625"/>
      <c r="AV10" s="625"/>
      <c r="AW10" s="625"/>
      <c r="AX10" s="625"/>
      <c r="AY10" s="625"/>
      <c r="AZ10" s="625"/>
      <c r="BA10" s="625"/>
      <c r="BB10" s="625"/>
      <c r="BC10" s="625"/>
      <c r="BD10" s="625"/>
      <c r="BE10" s="625"/>
      <c r="BF10" s="626"/>
      <c r="BG10" s="627">
        <v>139152</v>
      </c>
      <c r="BH10" s="628"/>
      <c r="BI10" s="628"/>
      <c r="BJ10" s="628"/>
      <c r="BK10" s="628"/>
      <c r="BL10" s="628"/>
      <c r="BM10" s="628"/>
      <c r="BN10" s="629"/>
      <c r="BO10" s="663">
        <v>2.1</v>
      </c>
      <c r="BP10" s="663"/>
      <c r="BQ10" s="663"/>
      <c r="BR10" s="663"/>
      <c r="BS10" s="664" t="s">
        <v>239</v>
      </c>
      <c r="BT10" s="664"/>
      <c r="BU10" s="664"/>
      <c r="BV10" s="664"/>
      <c r="BW10" s="664"/>
      <c r="BX10" s="664"/>
      <c r="BY10" s="664"/>
      <c r="BZ10" s="664"/>
      <c r="CA10" s="664"/>
      <c r="CB10" s="695"/>
      <c r="CD10" s="624" t="s">
        <v>246</v>
      </c>
      <c r="CE10" s="625"/>
      <c r="CF10" s="625"/>
      <c r="CG10" s="625"/>
      <c r="CH10" s="625"/>
      <c r="CI10" s="625"/>
      <c r="CJ10" s="625"/>
      <c r="CK10" s="625"/>
      <c r="CL10" s="625"/>
      <c r="CM10" s="625"/>
      <c r="CN10" s="625"/>
      <c r="CO10" s="625"/>
      <c r="CP10" s="625"/>
      <c r="CQ10" s="626"/>
      <c r="CR10" s="627">
        <v>18299</v>
      </c>
      <c r="CS10" s="628"/>
      <c r="CT10" s="628"/>
      <c r="CU10" s="628"/>
      <c r="CV10" s="628"/>
      <c r="CW10" s="628"/>
      <c r="CX10" s="628"/>
      <c r="CY10" s="629"/>
      <c r="CZ10" s="663">
        <v>0.1</v>
      </c>
      <c r="DA10" s="663"/>
      <c r="DB10" s="663"/>
      <c r="DC10" s="663"/>
      <c r="DD10" s="633" t="s">
        <v>131</v>
      </c>
      <c r="DE10" s="628"/>
      <c r="DF10" s="628"/>
      <c r="DG10" s="628"/>
      <c r="DH10" s="628"/>
      <c r="DI10" s="628"/>
      <c r="DJ10" s="628"/>
      <c r="DK10" s="628"/>
      <c r="DL10" s="628"/>
      <c r="DM10" s="628"/>
      <c r="DN10" s="628"/>
      <c r="DO10" s="628"/>
      <c r="DP10" s="629"/>
      <c r="DQ10" s="633">
        <v>11599</v>
      </c>
      <c r="DR10" s="628"/>
      <c r="DS10" s="628"/>
      <c r="DT10" s="628"/>
      <c r="DU10" s="628"/>
      <c r="DV10" s="628"/>
      <c r="DW10" s="628"/>
      <c r="DX10" s="628"/>
      <c r="DY10" s="628"/>
      <c r="DZ10" s="628"/>
      <c r="EA10" s="628"/>
      <c r="EB10" s="628"/>
      <c r="EC10" s="662"/>
    </row>
    <row r="11" spans="2:143" ht="11.25" customHeight="1" x14ac:dyDescent="0.15">
      <c r="B11" s="624" t="s">
        <v>247</v>
      </c>
      <c r="C11" s="625"/>
      <c r="D11" s="625"/>
      <c r="E11" s="625"/>
      <c r="F11" s="625"/>
      <c r="G11" s="625"/>
      <c r="H11" s="625"/>
      <c r="I11" s="625"/>
      <c r="J11" s="625"/>
      <c r="K11" s="625"/>
      <c r="L11" s="625"/>
      <c r="M11" s="625"/>
      <c r="N11" s="625"/>
      <c r="O11" s="625"/>
      <c r="P11" s="625"/>
      <c r="Q11" s="626"/>
      <c r="R11" s="627">
        <v>1197353</v>
      </c>
      <c r="S11" s="628"/>
      <c r="T11" s="628"/>
      <c r="U11" s="628"/>
      <c r="V11" s="628"/>
      <c r="W11" s="628"/>
      <c r="X11" s="628"/>
      <c r="Y11" s="629"/>
      <c r="Z11" s="630">
        <v>4.4000000000000004</v>
      </c>
      <c r="AA11" s="631"/>
      <c r="AB11" s="631"/>
      <c r="AC11" s="632"/>
      <c r="AD11" s="633">
        <v>1197353</v>
      </c>
      <c r="AE11" s="628"/>
      <c r="AF11" s="628"/>
      <c r="AG11" s="628"/>
      <c r="AH11" s="628"/>
      <c r="AI11" s="628"/>
      <c r="AJ11" s="628"/>
      <c r="AK11" s="629"/>
      <c r="AL11" s="630">
        <v>8.4</v>
      </c>
      <c r="AM11" s="631"/>
      <c r="AN11" s="631"/>
      <c r="AO11" s="665"/>
      <c r="AP11" s="624" t="s">
        <v>248</v>
      </c>
      <c r="AQ11" s="625"/>
      <c r="AR11" s="625"/>
      <c r="AS11" s="625"/>
      <c r="AT11" s="625"/>
      <c r="AU11" s="625"/>
      <c r="AV11" s="625"/>
      <c r="AW11" s="625"/>
      <c r="AX11" s="625"/>
      <c r="AY11" s="625"/>
      <c r="AZ11" s="625"/>
      <c r="BA11" s="625"/>
      <c r="BB11" s="625"/>
      <c r="BC11" s="625"/>
      <c r="BD11" s="625"/>
      <c r="BE11" s="625"/>
      <c r="BF11" s="626"/>
      <c r="BG11" s="627">
        <v>228642</v>
      </c>
      <c r="BH11" s="628"/>
      <c r="BI11" s="628"/>
      <c r="BJ11" s="628"/>
      <c r="BK11" s="628"/>
      <c r="BL11" s="628"/>
      <c r="BM11" s="628"/>
      <c r="BN11" s="629"/>
      <c r="BO11" s="663">
        <v>3.4</v>
      </c>
      <c r="BP11" s="663"/>
      <c r="BQ11" s="663"/>
      <c r="BR11" s="663"/>
      <c r="BS11" s="664">
        <v>57988</v>
      </c>
      <c r="BT11" s="664"/>
      <c r="BU11" s="664"/>
      <c r="BV11" s="664"/>
      <c r="BW11" s="664"/>
      <c r="BX11" s="664"/>
      <c r="BY11" s="664"/>
      <c r="BZ11" s="664"/>
      <c r="CA11" s="664"/>
      <c r="CB11" s="695"/>
      <c r="CD11" s="624" t="s">
        <v>249</v>
      </c>
      <c r="CE11" s="625"/>
      <c r="CF11" s="625"/>
      <c r="CG11" s="625"/>
      <c r="CH11" s="625"/>
      <c r="CI11" s="625"/>
      <c r="CJ11" s="625"/>
      <c r="CK11" s="625"/>
      <c r="CL11" s="625"/>
      <c r="CM11" s="625"/>
      <c r="CN11" s="625"/>
      <c r="CO11" s="625"/>
      <c r="CP11" s="625"/>
      <c r="CQ11" s="626"/>
      <c r="CR11" s="627">
        <v>1633044</v>
      </c>
      <c r="CS11" s="628"/>
      <c r="CT11" s="628"/>
      <c r="CU11" s="628"/>
      <c r="CV11" s="628"/>
      <c r="CW11" s="628"/>
      <c r="CX11" s="628"/>
      <c r="CY11" s="629"/>
      <c r="CZ11" s="663">
        <v>6.3</v>
      </c>
      <c r="DA11" s="663"/>
      <c r="DB11" s="663"/>
      <c r="DC11" s="663"/>
      <c r="DD11" s="633">
        <v>1162803</v>
      </c>
      <c r="DE11" s="628"/>
      <c r="DF11" s="628"/>
      <c r="DG11" s="628"/>
      <c r="DH11" s="628"/>
      <c r="DI11" s="628"/>
      <c r="DJ11" s="628"/>
      <c r="DK11" s="628"/>
      <c r="DL11" s="628"/>
      <c r="DM11" s="628"/>
      <c r="DN11" s="628"/>
      <c r="DO11" s="628"/>
      <c r="DP11" s="629"/>
      <c r="DQ11" s="633">
        <v>244118</v>
      </c>
      <c r="DR11" s="628"/>
      <c r="DS11" s="628"/>
      <c r="DT11" s="628"/>
      <c r="DU11" s="628"/>
      <c r="DV11" s="628"/>
      <c r="DW11" s="628"/>
      <c r="DX11" s="628"/>
      <c r="DY11" s="628"/>
      <c r="DZ11" s="628"/>
      <c r="EA11" s="628"/>
      <c r="EB11" s="628"/>
      <c r="EC11" s="662"/>
    </row>
    <row r="12" spans="2:143" ht="11.25" customHeight="1" x14ac:dyDescent="0.15">
      <c r="B12" s="624" t="s">
        <v>250</v>
      </c>
      <c r="C12" s="625"/>
      <c r="D12" s="625"/>
      <c r="E12" s="625"/>
      <c r="F12" s="625"/>
      <c r="G12" s="625"/>
      <c r="H12" s="625"/>
      <c r="I12" s="625"/>
      <c r="J12" s="625"/>
      <c r="K12" s="625"/>
      <c r="L12" s="625"/>
      <c r="M12" s="625"/>
      <c r="N12" s="625"/>
      <c r="O12" s="625"/>
      <c r="P12" s="625"/>
      <c r="Q12" s="626"/>
      <c r="R12" s="627">
        <v>2657</v>
      </c>
      <c r="S12" s="628"/>
      <c r="T12" s="628"/>
      <c r="U12" s="628"/>
      <c r="V12" s="628"/>
      <c r="W12" s="628"/>
      <c r="X12" s="628"/>
      <c r="Y12" s="629"/>
      <c r="Z12" s="663">
        <v>0</v>
      </c>
      <c r="AA12" s="663"/>
      <c r="AB12" s="663"/>
      <c r="AC12" s="663"/>
      <c r="AD12" s="664">
        <v>2657</v>
      </c>
      <c r="AE12" s="664"/>
      <c r="AF12" s="664"/>
      <c r="AG12" s="664"/>
      <c r="AH12" s="664"/>
      <c r="AI12" s="664"/>
      <c r="AJ12" s="664"/>
      <c r="AK12" s="664"/>
      <c r="AL12" s="630">
        <v>0</v>
      </c>
      <c r="AM12" s="631"/>
      <c r="AN12" s="631"/>
      <c r="AO12" s="665"/>
      <c r="AP12" s="624" t="s">
        <v>251</v>
      </c>
      <c r="AQ12" s="625"/>
      <c r="AR12" s="625"/>
      <c r="AS12" s="625"/>
      <c r="AT12" s="625"/>
      <c r="AU12" s="625"/>
      <c r="AV12" s="625"/>
      <c r="AW12" s="625"/>
      <c r="AX12" s="625"/>
      <c r="AY12" s="625"/>
      <c r="AZ12" s="625"/>
      <c r="BA12" s="625"/>
      <c r="BB12" s="625"/>
      <c r="BC12" s="625"/>
      <c r="BD12" s="625"/>
      <c r="BE12" s="625"/>
      <c r="BF12" s="626"/>
      <c r="BG12" s="627">
        <v>3383041</v>
      </c>
      <c r="BH12" s="628"/>
      <c r="BI12" s="628"/>
      <c r="BJ12" s="628"/>
      <c r="BK12" s="628"/>
      <c r="BL12" s="628"/>
      <c r="BM12" s="628"/>
      <c r="BN12" s="629"/>
      <c r="BO12" s="663">
        <v>49.9</v>
      </c>
      <c r="BP12" s="663"/>
      <c r="BQ12" s="663"/>
      <c r="BR12" s="663"/>
      <c r="BS12" s="664" t="s">
        <v>131</v>
      </c>
      <c r="BT12" s="664"/>
      <c r="BU12" s="664"/>
      <c r="BV12" s="664"/>
      <c r="BW12" s="664"/>
      <c r="BX12" s="664"/>
      <c r="BY12" s="664"/>
      <c r="BZ12" s="664"/>
      <c r="CA12" s="664"/>
      <c r="CB12" s="695"/>
      <c r="CD12" s="624" t="s">
        <v>252</v>
      </c>
      <c r="CE12" s="625"/>
      <c r="CF12" s="625"/>
      <c r="CG12" s="625"/>
      <c r="CH12" s="625"/>
      <c r="CI12" s="625"/>
      <c r="CJ12" s="625"/>
      <c r="CK12" s="625"/>
      <c r="CL12" s="625"/>
      <c r="CM12" s="625"/>
      <c r="CN12" s="625"/>
      <c r="CO12" s="625"/>
      <c r="CP12" s="625"/>
      <c r="CQ12" s="626"/>
      <c r="CR12" s="627">
        <v>848643</v>
      </c>
      <c r="CS12" s="628"/>
      <c r="CT12" s="628"/>
      <c r="CU12" s="628"/>
      <c r="CV12" s="628"/>
      <c r="CW12" s="628"/>
      <c r="CX12" s="628"/>
      <c r="CY12" s="629"/>
      <c r="CZ12" s="663">
        <v>3.3</v>
      </c>
      <c r="DA12" s="663"/>
      <c r="DB12" s="663"/>
      <c r="DC12" s="663"/>
      <c r="DD12" s="633">
        <v>4191</v>
      </c>
      <c r="DE12" s="628"/>
      <c r="DF12" s="628"/>
      <c r="DG12" s="628"/>
      <c r="DH12" s="628"/>
      <c r="DI12" s="628"/>
      <c r="DJ12" s="628"/>
      <c r="DK12" s="628"/>
      <c r="DL12" s="628"/>
      <c r="DM12" s="628"/>
      <c r="DN12" s="628"/>
      <c r="DO12" s="628"/>
      <c r="DP12" s="629"/>
      <c r="DQ12" s="633">
        <v>726890</v>
      </c>
      <c r="DR12" s="628"/>
      <c r="DS12" s="628"/>
      <c r="DT12" s="628"/>
      <c r="DU12" s="628"/>
      <c r="DV12" s="628"/>
      <c r="DW12" s="628"/>
      <c r="DX12" s="628"/>
      <c r="DY12" s="628"/>
      <c r="DZ12" s="628"/>
      <c r="EA12" s="628"/>
      <c r="EB12" s="628"/>
      <c r="EC12" s="662"/>
    </row>
    <row r="13" spans="2:143" ht="11.25" customHeight="1" x14ac:dyDescent="0.15">
      <c r="B13" s="624" t="s">
        <v>253</v>
      </c>
      <c r="C13" s="625"/>
      <c r="D13" s="625"/>
      <c r="E13" s="625"/>
      <c r="F13" s="625"/>
      <c r="G13" s="625"/>
      <c r="H13" s="625"/>
      <c r="I13" s="625"/>
      <c r="J13" s="625"/>
      <c r="K13" s="625"/>
      <c r="L13" s="625"/>
      <c r="M13" s="625"/>
      <c r="N13" s="625"/>
      <c r="O13" s="625"/>
      <c r="P13" s="625"/>
      <c r="Q13" s="626"/>
      <c r="R13" s="627" t="s">
        <v>131</v>
      </c>
      <c r="S13" s="628"/>
      <c r="T13" s="628"/>
      <c r="U13" s="628"/>
      <c r="V13" s="628"/>
      <c r="W13" s="628"/>
      <c r="X13" s="628"/>
      <c r="Y13" s="629"/>
      <c r="Z13" s="663" t="s">
        <v>131</v>
      </c>
      <c r="AA13" s="663"/>
      <c r="AB13" s="663"/>
      <c r="AC13" s="663"/>
      <c r="AD13" s="664" t="s">
        <v>131</v>
      </c>
      <c r="AE13" s="664"/>
      <c r="AF13" s="664"/>
      <c r="AG13" s="664"/>
      <c r="AH13" s="664"/>
      <c r="AI13" s="664"/>
      <c r="AJ13" s="664"/>
      <c r="AK13" s="664"/>
      <c r="AL13" s="630" t="s">
        <v>239</v>
      </c>
      <c r="AM13" s="631"/>
      <c r="AN13" s="631"/>
      <c r="AO13" s="665"/>
      <c r="AP13" s="624" t="s">
        <v>254</v>
      </c>
      <c r="AQ13" s="625"/>
      <c r="AR13" s="625"/>
      <c r="AS13" s="625"/>
      <c r="AT13" s="625"/>
      <c r="AU13" s="625"/>
      <c r="AV13" s="625"/>
      <c r="AW13" s="625"/>
      <c r="AX13" s="625"/>
      <c r="AY13" s="625"/>
      <c r="AZ13" s="625"/>
      <c r="BA13" s="625"/>
      <c r="BB13" s="625"/>
      <c r="BC13" s="625"/>
      <c r="BD13" s="625"/>
      <c r="BE13" s="625"/>
      <c r="BF13" s="626"/>
      <c r="BG13" s="627">
        <v>3373840</v>
      </c>
      <c r="BH13" s="628"/>
      <c r="BI13" s="628"/>
      <c r="BJ13" s="628"/>
      <c r="BK13" s="628"/>
      <c r="BL13" s="628"/>
      <c r="BM13" s="628"/>
      <c r="BN13" s="629"/>
      <c r="BO13" s="663">
        <v>49.8</v>
      </c>
      <c r="BP13" s="663"/>
      <c r="BQ13" s="663"/>
      <c r="BR13" s="663"/>
      <c r="BS13" s="664" t="s">
        <v>239</v>
      </c>
      <c r="BT13" s="664"/>
      <c r="BU13" s="664"/>
      <c r="BV13" s="664"/>
      <c r="BW13" s="664"/>
      <c r="BX13" s="664"/>
      <c r="BY13" s="664"/>
      <c r="BZ13" s="664"/>
      <c r="CA13" s="664"/>
      <c r="CB13" s="695"/>
      <c r="CD13" s="624" t="s">
        <v>255</v>
      </c>
      <c r="CE13" s="625"/>
      <c r="CF13" s="625"/>
      <c r="CG13" s="625"/>
      <c r="CH13" s="625"/>
      <c r="CI13" s="625"/>
      <c r="CJ13" s="625"/>
      <c r="CK13" s="625"/>
      <c r="CL13" s="625"/>
      <c r="CM13" s="625"/>
      <c r="CN13" s="625"/>
      <c r="CO13" s="625"/>
      <c r="CP13" s="625"/>
      <c r="CQ13" s="626"/>
      <c r="CR13" s="627">
        <v>3029309</v>
      </c>
      <c r="CS13" s="628"/>
      <c r="CT13" s="628"/>
      <c r="CU13" s="628"/>
      <c r="CV13" s="628"/>
      <c r="CW13" s="628"/>
      <c r="CX13" s="628"/>
      <c r="CY13" s="629"/>
      <c r="CZ13" s="663">
        <v>11.6</v>
      </c>
      <c r="DA13" s="663"/>
      <c r="DB13" s="663"/>
      <c r="DC13" s="663"/>
      <c r="DD13" s="633">
        <v>2579997</v>
      </c>
      <c r="DE13" s="628"/>
      <c r="DF13" s="628"/>
      <c r="DG13" s="628"/>
      <c r="DH13" s="628"/>
      <c r="DI13" s="628"/>
      <c r="DJ13" s="628"/>
      <c r="DK13" s="628"/>
      <c r="DL13" s="628"/>
      <c r="DM13" s="628"/>
      <c r="DN13" s="628"/>
      <c r="DO13" s="628"/>
      <c r="DP13" s="629"/>
      <c r="DQ13" s="633">
        <v>738690</v>
      </c>
      <c r="DR13" s="628"/>
      <c r="DS13" s="628"/>
      <c r="DT13" s="628"/>
      <c r="DU13" s="628"/>
      <c r="DV13" s="628"/>
      <c r="DW13" s="628"/>
      <c r="DX13" s="628"/>
      <c r="DY13" s="628"/>
      <c r="DZ13" s="628"/>
      <c r="EA13" s="628"/>
      <c r="EB13" s="628"/>
      <c r="EC13" s="662"/>
    </row>
    <row r="14" spans="2:143" ht="11.25" customHeight="1" x14ac:dyDescent="0.15">
      <c r="B14" s="624" t="s">
        <v>256</v>
      </c>
      <c r="C14" s="625"/>
      <c r="D14" s="625"/>
      <c r="E14" s="625"/>
      <c r="F14" s="625"/>
      <c r="G14" s="625"/>
      <c r="H14" s="625"/>
      <c r="I14" s="625"/>
      <c r="J14" s="625"/>
      <c r="K14" s="625"/>
      <c r="L14" s="625"/>
      <c r="M14" s="625"/>
      <c r="N14" s="625"/>
      <c r="O14" s="625"/>
      <c r="P14" s="625"/>
      <c r="Q14" s="626"/>
      <c r="R14" s="627">
        <v>462</v>
      </c>
      <c r="S14" s="628"/>
      <c r="T14" s="628"/>
      <c r="U14" s="628"/>
      <c r="V14" s="628"/>
      <c r="W14" s="628"/>
      <c r="X14" s="628"/>
      <c r="Y14" s="629"/>
      <c r="Z14" s="663">
        <v>0</v>
      </c>
      <c r="AA14" s="663"/>
      <c r="AB14" s="663"/>
      <c r="AC14" s="663"/>
      <c r="AD14" s="664">
        <v>462</v>
      </c>
      <c r="AE14" s="664"/>
      <c r="AF14" s="664"/>
      <c r="AG14" s="664"/>
      <c r="AH14" s="664"/>
      <c r="AI14" s="664"/>
      <c r="AJ14" s="664"/>
      <c r="AK14" s="664"/>
      <c r="AL14" s="630">
        <v>0</v>
      </c>
      <c r="AM14" s="631"/>
      <c r="AN14" s="631"/>
      <c r="AO14" s="665"/>
      <c r="AP14" s="624" t="s">
        <v>257</v>
      </c>
      <c r="AQ14" s="625"/>
      <c r="AR14" s="625"/>
      <c r="AS14" s="625"/>
      <c r="AT14" s="625"/>
      <c r="AU14" s="625"/>
      <c r="AV14" s="625"/>
      <c r="AW14" s="625"/>
      <c r="AX14" s="625"/>
      <c r="AY14" s="625"/>
      <c r="AZ14" s="625"/>
      <c r="BA14" s="625"/>
      <c r="BB14" s="625"/>
      <c r="BC14" s="625"/>
      <c r="BD14" s="625"/>
      <c r="BE14" s="625"/>
      <c r="BF14" s="626"/>
      <c r="BG14" s="627">
        <v>199091</v>
      </c>
      <c r="BH14" s="628"/>
      <c r="BI14" s="628"/>
      <c r="BJ14" s="628"/>
      <c r="BK14" s="628"/>
      <c r="BL14" s="628"/>
      <c r="BM14" s="628"/>
      <c r="BN14" s="629"/>
      <c r="BO14" s="663">
        <v>2.9</v>
      </c>
      <c r="BP14" s="663"/>
      <c r="BQ14" s="663"/>
      <c r="BR14" s="663"/>
      <c r="BS14" s="664" t="s">
        <v>131</v>
      </c>
      <c r="BT14" s="664"/>
      <c r="BU14" s="664"/>
      <c r="BV14" s="664"/>
      <c r="BW14" s="664"/>
      <c r="BX14" s="664"/>
      <c r="BY14" s="664"/>
      <c r="BZ14" s="664"/>
      <c r="CA14" s="664"/>
      <c r="CB14" s="695"/>
      <c r="CD14" s="624" t="s">
        <v>258</v>
      </c>
      <c r="CE14" s="625"/>
      <c r="CF14" s="625"/>
      <c r="CG14" s="625"/>
      <c r="CH14" s="625"/>
      <c r="CI14" s="625"/>
      <c r="CJ14" s="625"/>
      <c r="CK14" s="625"/>
      <c r="CL14" s="625"/>
      <c r="CM14" s="625"/>
      <c r="CN14" s="625"/>
      <c r="CO14" s="625"/>
      <c r="CP14" s="625"/>
      <c r="CQ14" s="626"/>
      <c r="CR14" s="627">
        <v>976419</v>
      </c>
      <c r="CS14" s="628"/>
      <c r="CT14" s="628"/>
      <c r="CU14" s="628"/>
      <c r="CV14" s="628"/>
      <c r="CW14" s="628"/>
      <c r="CX14" s="628"/>
      <c r="CY14" s="629"/>
      <c r="CZ14" s="663">
        <v>3.7</v>
      </c>
      <c r="DA14" s="663"/>
      <c r="DB14" s="663"/>
      <c r="DC14" s="663"/>
      <c r="DD14" s="633">
        <v>96484</v>
      </c>
      <c r="DE14" s="628"/>
      <c r="DF14" s="628"/>
      <c r="DG14" s="628"/>
      <c r="DH14" s="628"/>
      <c r="DI14" s="628"/>
      <c r="DJ14" s="628"/>
      <c r="DK14" s="628"/>
      <c r="DL14" s="628"/>
      <c r="DM14" s="628"/>
      <c r="DN14" s="628"/>
      <c r="DO14" s="628"/>
      <c r="DP14" s="629"/>
      <c r="DQ14" s="633">
        <v>856541</v>
      </c>
      <c r="DR14" s="628"/>
      <c r="DS14" s="628"/>
      <c r="DT14" s="628"/>
      <c r="DU14" s="628"/>
      <c r="DV14" s="628"/>
      <c r="DW14" s="628"/>
      <c r="DX14" s="628"/>
      <c r="DY14" s="628"/>
      <c r="DZ14" s="628"/>
      <c r="EA14" s="628"/>
      <c r="EB14" s="628"/>
      <c r="EC14" s="662"/>
    </row>
    <row r="15" spans="2:143" ht="11.25" customHeight="1" x14ac:dyDescent="0.15">
      <c r="B15" s="624" t="s">
        <v>259</v>
      </c>
      <c r="C15" s="625"/>
      <c r="D15" s="625"/>
      <c r="E15" s="625"/>
      <c r="F15" s="625"/>
      <c r="G15" s="625"/>
      <c r="H15" s="625"/>
      <c r="I15" s="625"/>
      <c r="J15" s="625"/>
      <c r="K15" s="625"/>
      <c r="L15" s="625"/>
      <c r="M15" s="625"/>
      <c r="N15" s="625"/>
      <c r="O15" s="625"/>
      <c r="P15" s="625"/>
      <c r="Q15" s="626"/>
      <c r="R15" s="627" t="s">
        <v>239</v>
      </c>
      <c r="S15" s="628"/>
      <c r="T15" s="628"/>
      <c r="U15" s="628"/>
      <c r="V15" s="628"/>
      <c r="W15" s="628"/>
      <c r="X15" s="628"/>
      <c r="Y15" s="629"/>
      <c r="Z15" s="663" t="s">
        <v>239</v>
      </c>
      <c r="AA15" s="663"/>
      <c r="AB15" s="663"/>
      <c r="AC15" s="663"/>
      <c r="AD15" s="664" t="s">
        <v>239</v>
      </c>
      <c r="AE15" s="664"/>
      <c r="AF15" s="664"/>
      <c r="AG15" s="664"/>
      <c r="AH15" s="664"/>
      <c r="AI15" s="664"/>
      <c r="AJ15" s="664"/>
      <c r="AK15" s="664"/>
      <c r="AL15" s="630" t="s">
        <v>239</v>
      </c>
      <c r="AM15" s="631"/>
      <c r="AN15" s="631"/>
      <c r="AO15" s="665"/>
      <c r="AP15" s="624" t="s">
        <v>260</v>
      </c>
      <c r="AQ15" s="625"/>
      <c r="AR15" s="625"/>
      <c r="AS15" s="625"/>
      <c r="AT15" s="625"/>
      <c r="AU15" s="625"/>
      <c r="AV15" s="625"/>
      <c r="AW15" s="625"/>
      <c r="AX15" s="625"/>
      <c r="AY15" s="625"/>
      <c r="AZ15" s="625"/>
      <c r="BA15" s="625"/>
      <c r="BB15" s="625"/>
      <c r="BC15" s="625"/>
      <c r="BD15" s="625"/>
      <c r="BE15" s="625"/>
      <c r="BF15" s="626"/>
      <c r="BG15" s="627">
        <v>302198</v>
      </c>
      <c r="BH15" s="628"/>
      <c r="BI15" s="628"/>
      <c r="BJ15" s="628"/>
      <c r="BK15" s="628"/>
      <c r="BL15" s="628"/>
      <c r="BM15" s="628"/>
      <c r="BN15" s="629"/>
      <c r="BO15" s="663">
        <v>4.5</v>
      </c>
      <c r="BP15" s="663"/>
      <c r="BQ15" s="663"/>
      <c r="BR15" s="663"/>
      <c r="BS15" s="664" t="s">
        <v>239</v>
      </c>
      <c r="BT15" s="664"/>
      <c r="BU15" s="664"/>
      <c r="BV15" s="664"/>
      <c r="BW15" s="664"/>
      <c r="BX15" s="664"/>
      <c r="BY15" s="664"/>
      <c r="BZ15" s="664"/>
      <c r="CA15" s="664"/>
      <c r="CB15" s="695"/>
      <c r="CD15" s="624" t="s">
        <v>261</v>
      </c>
      <c r="CE15" s="625"/>
      <c r="CF15" s="625"/>
      <c r="CG15" s="625"/>
      <c r="CH15" s="625"/>
      <c r="CI15" s="625"/>
      <c r="CJ15" s="625"/>
      <c r="CK15" s="625"/>
      <c r="CL15" s="625"/>
      <c r="CM15" s="625"/>
      <c r="CN15" s="625"/>
      <c r="CO15" s="625"/>
      <c r="CP15" s="625"/>
      <c r="CQ15" s="626"/>
      <c r="CR15" s="627">
        <v>2213739</v>
      </c>
      <c r="CS15" s="628"/>
      <c r="CT15" s="628"/>
      <c r="CU15" s="628"/>
      <c r="CV15" s="628"/>
      <c r="CW15" s="628"/>
      <c r="CX15" s="628"/>
      <c r="CY15" s="629"/>
      <c r="CZ15" s="663">
        <v>8.5</v>
      </c>
      <c r="DA15" s="663"/>
      <c r="DB15" s="663"/>
      <c r="DC15" s="663"/>
      <c r="DD15" s="633">
        <v>115441</v>
      </c>
      <c r="DE15" s="628"/>
      <c r="DF15" s="628"/>
      <c r="DG15" s="628"/>
      <c r="DH15" s="628"/>
      <c r="DI15" s="628"/>
      <c r="DJ15" s="628"/>
      <c r="DK15" s="628"/>
      <c r="DL15" s="628"/>
      <c r="DM15" s="628"/>
      <c r="DN15" s="628"/>
      <c r="DO15" s="628"/>
      <c r="DP15" s="629"/>
      <c r="DQ15" s="633">
        <v>1894132</v>
      </c>
      <c r="DR15" s="628"/>
      <c r="DS15" s="628"/>
      <c r="DT15" s="628"/>
      <c r="DU15" s="628"/>
      <c r="DV15" s="628"/>
      <c r="DW15" s="628"/>
      <c r="DX15" s="628"/>
      <c r="DY15" s="628"/>
      <c r="DZ15" s="628"/>
      <c r="EA15" s="628"/>
      <c r="EB15" s="628"/>
      <c r="EC15" s="662"/>
    </row>
    <row r="16" spans="2:143" ht="11.25" customHeight="1" x14ac:dyDescent="0.15">
      <c r="B16" s="624" t="s">
        <v>262</v>
      </c>
      <c r="C16" s="625"/>
      <c r="D16" s="625"/>
      <c r="E16" s="625"/>
      <c r="F16" s="625"/>
      <c r="G16" s="625"/>
      <c r="H16" s="625"/>
      <c r="I16" s="625"/>
      <c r="J16" s="625"/>
      <c r="K16" s="625"/>
      <c r="L16" s="625"/>
      <c r="M16" s="625"/>
      <c r="N16" s="625"/>
      <c r="O16" s="625"/>
      <c r="P16" s="625"/>
      <c r="Q16" s="626"/>
      <c r="R16" s="627">
        <v>13311</v>
      </c>
      <c r="S16" s="628"/>
      <c r="T16" s="628"/>
      <c r="U16" s="628"/>
      <c r="V16" s="628"/>
      <c r="W16" s="628"/>
      <c r="X16" s="628"/>
      <c r="Y16" s="629"/>
      <c r="Z16" s="663">
        <v>0</v>
      </c>
      <c r="AA16" s="663"/>
      <c r="AB16" s="663"/>
      <c r="AC16" s="663"/>
      <c r="AD16" s="664">
        <v>13311</v>
      </c>
      <c r="AE16" s="664"/>
      <c r="AF16" s="664"/>
      <c r="AG16" s="664"/>
      <c r="AH16" s="664"/>
      <c r="AI16" s="664"/>
      <c r="AJ16" s="664"/>
      <c r="AK16" s="664"/>
      <c r="AL16" s="630">
        <v>0.1</v>
      </c>
      <c r="AM16" s="631"/>
      <c r="AN16" s="631"/>
      <c r="AO16" s="665"/>
      <c r="AP16" s="624" t="s">
        <v>263</v>
      </c>
      <c r="AQ16" s="625"/>
      <c r="AR16" s="625"/>
      <c r="AS16" s="625"/>
      <c r="AT16" s="625"/>
      <c r="AU16" s="625"/>
      <c r="AV16" s="625"/>
      <c r="AW16" s="625"/>
      <c r="AX16" s="625"/>
      <c r="AY16" s="625"/>
      <c r="AZ16" s="625"/>
      <c r="BA16" s="625"/>
      <c r="BB16" s="625"/>
      <c r="BC16" s="625"/>
      <c r="BD16" s="625"/>
      <c r="BE16" s="625"/>
      <c r="BF16" s="626"/>
      <c r="BG16" s="627" t="s">
        <v>239</v>
      </c>
      <c r="BH16" s="628"/>
      <c r="BI16" s="628"/>
      <c r="BJ16" s="628"/>
      <c r="BK16" s="628"/>
      <c r="BL16" s="628"/>
      <c r="BM16" s="628"/>
      <c r="BN16" s="629"/>
      <c r="BO16" s="663" t="s">
        <v>131</v>
      </c>
      <c r="BP16" s="663"/>
      <c r="BQ16" s="663"/>
      <c r="BR16" s="663"/>
      <c r="BS16" s="664" t="s">
        <v>131</v>
      </c>
      <c r="BT16" s="664"/>
      <c r="BU16" s="664"/>
      <c r="BV16" s="664"/>
      <c r="BW16" s="664"/>
      <c r="BX16" s="664"/>
      <c r="BY16" s="664"/>
      <c r="BZ16" s="664"/>
      <c r="CA16" s="664"/>
      <c r="CB16" s="695"/>
      <c r="CD16" s="624" t="s">
        <v>264</v>
      </c>
      <c r="CE16" s="625"/>
      <c r="CF16" s="625"/>
      <c r="CG16" s="625"/>
      <c r="CH16" s="625"/>
      <c r="CI16" s="625"/>
      <c r="CJ16" s="625"/>
      <c r="CK16" s="625"/>
      <c r="CL16" s="625"/>
      <c r="CM16" s="625"/>
      <c r="CN16" s="625"/>
      <c r="CO16" s="625"/>
      <c r="CP16" s="625"/>
      <c r="CQ16" s="626"/>
      <c r="CR16" s="627" t="s">
        <v>239</v>
      </c>
      <c r="CS16" s="628"/>
      <c r="CT16" s="628"/>
      <c r="CU16" s="628"/>
      <c r="CV16" s="628"/>
      <c r="CW16" s="628"/>
      <c r="CX16" s="628"/>
      <c r="CY16" s="629"/>
      <c r="CZ16" s="663" t="s">
        <v>239</v>
      </c>
      <c r="DA16" s="663"/>
      <c r="DB16" s="663"/>
      <c r="DC16" s="663"/>
      <c r="DD16" s="633" t="s">
        <v>131</v>
      </c>
      <c r="DE16" s="628"/>
      <c r="DF16" s="628"/>
      <c r="DG16" s="628"/>
      <c r="DH16" s="628"/>
      <c r="DI16" s="628"/>
      <c r="DJ16" s="628"/>
      <c r="DK16" s="628"/>
      <c r="DL16" s="628"/>
      <c r="DM16" s="628"/>
      <c r="DN16" s="628"/>
      <c r="DO16" s="628"/>
      <c r="DP16" s="629"/>
      <c r="DQ16" s="633" t="s">
        <v>239</v>
      </c>
      <c r="DR16" s="628"/>
      <c r="DS16" s="628"/>
      <c r="DT16" s="628"/>
      <c r="DU16" s="628"/>
      <c r="DV16" s="628"/>
      <c r="DW16" s="628"/>
      <c r="DX16" s="628"/>
      <c r="DY16" s="628"/>
      <c r="DZ16" s="628"/>
      <c r="EA16" s="628"/>
      <c r="EB16" s="628"/>
      <c r="EC16" s="662"/>
    </row>
    <row r="17" spans="2:133" ht="11.25" customHeight="1" x14ac:dyDescent="0.15">
      <c r="B17" s="624" t="s">
        <v>265</v>
      </c>
      <c r="C17" s="625"/>
      <c r="D17" s="625"/>
      <c r="E17" s="625"/>
      <c r="F17" s="625"/>
      <c r="G17" s="625"/>
      <c r="H17" s="625"/>
      <c r="I17" s="625"/>
      <c r="J17" s="625"/>
      <c r="K17" s="625"/>
      <c r="L17" s="625"/>
      <c r="M17" s="625"/>
      <c r="N17" s="625"/>
      <c r="O17" s="625"/>
      <c r="P17" s="625"/>
      <c r="Q17" s="626"/>
      <c r="R17" s="627">
        <v>89948</v>
      </c>
      <c r="S17" s="628"/>
      <c r="T17" s="628"/>
      <c r="U17" s="628"/>
      <c r="V17" s="628"/>
      <c r="W17" s="628"/>
      <c r="X17" s="628"/>
      <c r="Y17" s="629"/>
      <c r="Z17" s="663">
        <v>0.3</v>
      </c>
      <c r="AA17" s="663"/>
      <c r="AB17" s="663"/>
      <c r="AC17" s="663"/>
      <c r="AD17" s="664">
        <v>89948</v>
      </c>
      <c r="AE17" s="664"/>
      <c r="AF17" s="664"/>
      <c r="AG17" s="664"/>
      <c r="AH17" s="664"/>
      <c r="AI17" s="664"/>
      <c r="AJ17" s="664"/>
      <c r="AK17" s="664"/>
      <c r="AL17" s="630">
        <v>0.6</v>
      </c>
      <c r="AM17" s="631"/>
      <c r="AN17" s="631"/>
      <c r="AO17" s="665"/>
      <c r="AP17" s="624" t="s">
        <v>266</v>
      </c>
      <c r="AQ17" s="625"/>
      <c r="AR17" s="625"/>
      <c r="AS17" s="625"/>
      <c r="AT17" s="625"/>
      <c r="AU17" s="625"/>
      <c r="AV17" s="625"/>
      <c r="AW17" s="625"/>
      <c r="AX17" s="625"/>
      <c r="AY17" s="625"/>
      <c r="AZ17" s="625"/>
      <c r="BA17" s="625"/>
      <c r="BB17" s="625"/>
      <c r="BC17" s="625"/>
      <c r="BD17" s="625"/>
      <c r="BE17" s="625"/>
      <c r="BF17" s="626"/>
      <c r="BG17" s="627" t="s">
        <v>131</v>
      </c>
      <c r="BH17" s="628"/>
      <c r="BI17" s="628"/>
      <c r="BJ17" s="628"/>
      <c r="BK17" s="628"/>
      <c r="BL17" s="628"/>
      <c r="BM17" s="628"/>
      <c r="BN17" s="629"/>
      <c r="BO17" s="663" t="s">
        <v>239</v>
      </c>
      <c r="BP17" s="663"/>
      <c r="BQ17" s="663"/>
      <c r="BR17" s="663"/>
      <c r="BS17" s="664" t="s">
        <v>131</v>
      </c>
      <c r="BT17" s="664"/>
      <c r="BU17" s="664"/>
      <c r="BV17" s="664"/>
      <c r="BW17" s="664"/>
      <c r="BX17" s="664"/>
      <c r="BY17" s="664"/>
      <c r="BZ17" s="664"/>
      <c r="CA17" s="664"/>
      <c r="CB17" s="695"/>
      <c r="CD17" s="624" t="s">
        <v>267</v>
      </c>
      <c r="CE17" s="625"/>
      <c r="CF17" s="625"/>
      <c r="CG17" s="625"/>
      <c r="CH17" s="625"/>
      <c r="CI17" s="625"/>
      <c r="CJ17" s="625"/>
      <c r="CK17" s="625"/>
      <c r="CL17" s="625"/>
      <c r="CM17" s="625"/>
      <c r="CN17" s="625"/>
      <c r="CO17" s="625"/>
      <c r="CP17" s="625"/>
      <c r="CQ17" s="626"/>
      <c r="CR17" s="627">
        <v>3257914</v>
      </c>
      <c r="CS17" s="628"/>
      <c r="CT17" s="628"/>
      <c r="CU17" s="628"/>
      <c r="CV17" s="628"/>
      <c r="CW17" s="628"/>
      <c r="CX17" s="628"/>
      <c r="CY17" s="629"/>
      <c r="CZ17" s="663">
        <v>12.5</v>
      </c>
      <c r="DA17" s="663"/>
      <c r="DB17" s="663"/>
      <c r="DC17" s="663"/>
      <c r="DD17" s="633" t="s">
        <v>131</v>
      </c>
      <c r="DE17" s="628"/>
      <c r="DF17" s="628"/>
      <c r="DG17" s="628"/>
      <c r="DH17" s="628"/>
      <c r="DI17" s="628"/>
      <c r="DJ17" s="628"/>
      <c r="DK17" s="628"/>
      <c r="DL17" s="628"/>
      <c r="DM17" s="628"/>
      <c r="DN17" s="628"/>
      <c r="DO17" s="628"/>
      <c r="DP17" s="629"/>
      <c r="DQ17" s="633">
        <v>3233348</v>
      </c>
      <c r="DR17" s="628"/>
      <c r="DS17" s="628"/>
      <c r="DT17" s="628"/>
      <c r="DU17" s="628"/>
      <c r="DV17" s="628"/>
      <c r="DW17" s="628"/>
      <c r="DX17" s="628"/>
      <c r="DY17" s="628"/>
      <c r="DZ17" s="628"/>
      <c r="EA17" s="628"/>
      <c r="EB17" s="628"/>
      <c r="EC17" s="662"/>
    </row>
    <row r="18" spans="2:133" ht="11.25" customHeight="1" x14ac:dyDescent="0.15">
      <c r="B18" s="624" t="s">
        <v>268</v>
      </c>
      <c r="C18" s="625"/>
      <c r="D18" s="625"/>
      <c r="E18" s="625"/>
      <c r="F18" s="625"/>
      <c r="G18" s="625"/>
      <c r="H18" s="625"/>
      <c r="I18" s="625"/>
      <c r="J18" s="625"/>
      <c r="K18" s="625"/>
      <c r="L18" s="625"/>
      <c r="M18" s="625"/>
      <c r="N18" s="625"/>
      <c r="O18" s="625"/>
      <c r="P18" s="625"/>
      <c r="Q18" s="626"/>
      <c r="R18" s="627">
        <v>44204</v>
      </c>
      <c r="S18" s="628"/>
      <c r="T18" s="628"/>
      <c r="U18" s="628"/>
      <c r="V18" s="628"/>
      <c r="W18" s="628"/>
      <c r="X18" s="628"/>
      <c r="Y18" s="629"/>
      <c r="Z18" s="663">
        <v>0.2</v>
      </c>
      <c r="AA18" s="663"/>
      <c r="AB18" s="663"/>
      <c r="AC18" s="663"/>
      <c r="AD18" s="664">
        <v>44204</v>
      </c>
      <c r="AE18" s="664"/>
      <c r="AF18" s="664"/>
      <c r="AG18" s="664"/>
      <c r="AH18" s="664"/>
      <c r="AI18" s="664"/>
      <c r="AJ18" s="664"/>
      <c r="AK18" s="664"/>
      <c r="AL18" s="630">
        <v>0.3</v>
      </c>
      <c r="AM18" s="631"/>
      <c r="AN18" s="631"/>
      <c r="AO18" s="665"/>
      <c r="AP18" s="624" t="s">
        <v>269</v>
      </c>
      <c r="AQ18" s="625"/>
      <c r="AR18" s="625"/>
      <c r="AS18" s="625"/>
      <c r="AT18" s="625"/>
      <c r="AU18" s="625"/>
      <c r="AV18" s="625"/>
      <c r="AW18" s="625"/>
      <c r="AX18" s="625"/>
      <c r="AY18" s="625"/>
      <c r="AZ18" s="625"/>
      <c r="BA18" s="625"/>
      <c r="BB18" s="625"/>
      <c r="BC18" s="625"/>
      <c r="BD18" s="625"/>
      <c r="BE18" s="625"/>
      <c r="BF18" s="626"/>
      <c r="BG18" s="627" t="s">
        <v>239</v>
      </c>
      <c r="BH18" s="628"/>
      <c r="BI18" s="628"/>
      <c r="BJ18" s="628"/>
      <c r="BK18" s="628"/>
      <c r="BL18" s="628"/>
      <c r="BM18" s="628"/>
      <c r="BN18" s="629"/>
      <c r="BO18" s="663" t="s">
        <v>131</v>
      </c>
      <c r="BP18" s="663"/>
      <c r="BQ18" s="663"/>
      <c r="BR18" s="663"/>
      <c r="BS18" s="664" t="s">
        <v>131</v>
      </c>
      <c r="BT18" s="664"/>
      <c r="BU18" s="664"/>
      <c r="BV18" s="664"/>
      <c r="BW18" s="664"/>
      <c r="BX18" s="664"/>
      <c r="BY18" s="664"/>
      <c r="BZ18" s="664"/>
      <c r="CA18" s="664"/>
      <c r="CB18" s="695"/>
      <c r="CD18" s="624" t="s">
        <v>270</v>
      </c>
      <c r="CE18" s="625"/>
      <c r="CF18" s="625"/>
      <c r="CG18" s="625"/>
      <c r="CH18" s="625"/>
      <c r="CI18" s="625"/>
      <c r="CJ18" s="625"/>
      <c r="CK18" s="625"/>
      <c r="CL18" s="625"/>
      <c r="CM18" s="625"/>
      <c r="CN18" s="625"/>
      <c r="CO18" s="625"/>
      <c r="CP18" s="625"/>
      <c r="CQ18" s="626"/>
      <c r="CR18" s="627" t="s">
        <v>239</v>
      </c>
      <c r="CS18" s="628"/>
      <c r="CT18" s="628"/>
      <c r="CU18" s="628"/>
      <c r="CV18" s="628"/>
      <c r="CW18" s="628"/>
      <c r="CX18" s="628"/>
      <c r="CY18" s="629"/>
      <c r="CZ18" s="663" t="s">
        <v>239</v>
      </c>
      <c r="DA18" s="663"/>
      <c r="DB18" s="663"/>
      <c r="DC18" s="663"/>
      <c r="DD18" s="633" t="s">
        <v>131</v>
      </c>
      <c r="DE18" s="628"/>
      <c r="DF18" s="628"/>
      <c r="DG18" s="628"/>
      <c r="DH18" s="628"/>
      <c r="DI18" s="628"/>
      <c r="DJ18" s="628"/>
      <c r="DK18" s="628"/>
      <c r="DL18" s="628"/>
      <c r="DM18" s="628"/>
      <c r="DN18" s="628"/>
      <c r="DO18" s="628"/>
      <c r="DP18" s="629"/>
      <c r="DQ18" s="633" t="s">
        <v>239</v>
      </c>
      <c r="DR18" s="628"/>
      <c r="DS18" s="628"/>
      <c r="DT18" s="628"/>
      <c r="DU18" s="628"/>
      <c r="DV18" s="628"/>
      <c r="DW18" s="628"/>
      <c r="DX18" s="628"/>
      <c r="DY18" s="628"/>
      <c r="DZ18" s="628"/>
      <c r="EA18" s="628"/>
      <c r="EB18" s="628"/>
      <c r="EC18" s="662"/>
    </row>
    <row r="19" spans="2:133" ht="11.25" customHeight="1" x14ac:dyDescent="0.15">
      <c r="B19" s="624" t="s">
        <v>271</v>
      </c>
      <c r="C19" s="625"/>
      <c r="D19" s="625"/>
      <c r="E19" s="625"/>
      <c r="F19" s="625"/>
      <c r="G19" s="625"/>
      <c r="H19" s="625"/>
      <c r="I19" s="625"/>
      <c r="J19" s="625"/>
      <c r="K19" s="625"/>
      <c r="L19" s="625"/>
      <c r="M19" s="625"/>
      <c r="N19" s="625"/>
      <c r="O19" s="625"/>
      <c r="P19" s="625"/>
      <c r="Q19" s="626"/>
      <c r="R19" s="627">
        <v>44204</v>
      </c>
      <c r="S19" s="628"/>
      <c r="T19" s="628"/>
      <c r="U19" s="628"/>
      <c r="V19" s="628"/>
      <c r="W19" s="628"/>
      <c r="X19" s="628"/>
      <c r="Y19" s="629"/>
      <c r="Z19" s="663">
        <v>0.2</v>
      </c>
      <c r="AA19" s="663"/>
      <c r="AB19" s="663"/>
      <c r="AC19" s="663"/>
      <c r="AD19" s="664">
        <v>44204</v>
      </c>
      <c r="AE19" s="664"/>
      <c r="AF19" s="664"/>
      <c r="AG19" s="664"/>
      <c r="AH19" s="664"/>
      <c r="AI19" s="664"/>
      <c r="AJ19" s="664"/>
      <c r="AK19" s="664"/>
      <c r="AL19" s="630">
        <v>0.3</v>
      </c>
      <c r="AM19" s="631"/>
      <c r="AN19" s="631"/>
      <c r="AO19" s="665"/>
      <c r="AP19" s="624" t="s">
        <v>272</v>
      </c>
      <c r="AQ19" s="625"/>
      <c r="AR19" s="625"/>
      <c r="AS19" s="625"/>
      <c r="AT19" s="625"/>
      <c r="AU19" s="625"/>
      <c r="AV19" s="625"/>
      <c r="AW19" s="625"/>
      <c r="AX19" s="625"/>
      <c r="AY19" s="625"/>
      <c r="AZ19" s="625"/>
      <c r="BA19" s="625"/>
      <c r="BB19" s="625"/>
      <c r="BC19" s="625"/>
      <c r="BD19" s="625"/>
      <c r="BE19" s="625"/>
      <c r="BF19" s="626"/>
      <c r="BG19" s="627">
        <v>235016</v>
      </c>
      <c r="BH19" s="628"/>
      <c r="BI19" s="628"/>
      <c r="BJ19" s="628"/>
      <c r="BK19" s="628"/>
      <c r="BL19" s="628"/>
      <c r="BM19" s="628"/>
      <c r="BN19" s="629"/>
      <c r="BO19" s="663">
        <v>3.5</v>
      </c>
      <c r="BP19" s="663"/>
      <c r="BQ19" s="663"/>
      <c r="BR19" s="663"/>
      <c r="BS19" s="664" t="s">
        <v>239</v>
      </c>
      <c r="BT19" s="664"/>
      <c r="BU19" s="664"/>
      <c r="BV19" s="664"/>
      <c r="BW19" s="664"/>
      <c r="BX19" s="664"/>
      <c r="BY19" s="664"/>
      <c r="BZ19" s="664"/>
      <c r="CA19" s="664"/>
      <c r="CB19" s="695"/>
      <c r="CD19" s="624" t="s">
        <v>273</v>
      </c>
      <c r="CE19" s="625"/>
      <c r="CF19" s="625"/>
      <c r="CG19" s="625"/>
      <c r="CH19" s="625"/>
      <c r="CI19" s="625"/>
      <c r="CJ19" s="625"/>
      <c r="CK19" s="625"/>
      <c r="CL19" s="625"/>
      <c r="CM19" s="625"/>
      <c r="CN19" s="625"/>
      <c r="CO19" s="625"/>
      <c r="CP19" s="625"/>
      <c r="CQ19" s="626"/>
      <c r="CR19" s="627" t="s">
        <v>239</v>
      </c>
      <c r="CS19" s="628"/>
      <c r="CT19" s="628"/>
      <c r="CU19" s="628"/>
      <c r="CV19" s="628"/>
      <c r="CW19" s="628"/>
      <c r="CX19" s="628"/>
      <c r="CY19" s="629"/>
      <c r="CZ19" s="663" t="s">
        <v>131</v>
      </c>
      <c r="DA19" s="663"/>
      <c r="DB19" s="663"/>
      <c r="DC19" s="663"/>
      <c r="DD19" s="633" t="s">
        <v>239</v>
      </c>
      <c r="DE19" s="628"/>
      <c r="DF19" s="628"/>
      <c r="DG19" s="628"/>
      <c r="DH19" s="628"/>
      <c r="DI19" s="628"/>
      <c r="DJ19" s="628"/>
      <c r="DK19" s="628"/>
      <c r="DL19" s="628"/>
      <c r="DM19" s="628"/>
      <c r="DN19" s="628"/>
      <c r="DO19" s="628"/>
      <c r="DP19" s="629"/>
      <c r="DQ19" s="633" t="s">
        <v>131</v>
      </c>
      <c r="DR19" s="628"/>
      <c r="DS19" s="628"/>
      <c r="DT19" s="628"/>
      <c r="DU19" s="628"/>
      <c r="DV19" s="628"/>
      <c r="DW19" s="628"/>
      <c r="DX19" s="628"/>
      <c r="DY19" s="628"/>
      <c r="DZ19" s="628"/>
      <c r="EA19" s="628"/>
      <c r="EB19" s="628"/>
      <c r="EC19" s="662"/>
    </row>
    <row r="20" spans="2:133" ht="11.25" customHeight="1" x14ac:dyDescent="0.15">
      <c r="B20" s="696" t="s">
        <v>274</v>
      </c>
      <c r="C20" s="697"/>
      <c r="D20" s="697"/>
      <c r="E20" s="697"/>
      <c r="F20" s="697"/>
      <c r="G20" s="697"/>
      <c r="H20" s="697"/>
      <c r="I20" s="697"/>
      <c r="J20" s="697"/>
      <c r="K20" s="697"/>
      <c r="L20" s="697"/>
      <c r="M20" s="697"/>
      <c r="N20" s="697"/>
      <c r="O20" s="697"/>
      <c r="P20" s="697"/>
      <c r="Q20" s="698"/>
      <c r="R20" s="627" t="s">
        <v>131</v>
      </c>
      <c r="S20" s="628"/>
      <c r="T20" s="628"/>
      <c r="U20" s="628"/>
      <c r="V20" s="628"/>
      <c r="W20" s="628"/>
      <c r="X20" s="628"/>
      <c r="Y20" s="629"/>
      <c r="Z20" s="663" t="s">
        <v>239</v>
      </c>
      <c r="AA20" s="663"/>
      <c r="AB20" s="663"/>
      <c r="AC20" s="663"/>
      <c r="AD20" s="664" t="s">
        <v>239</v>
      </c>
      <c r="AE20" s="664"/>
      <c r="AF20" s="664"/>
      <c r="AG20" s="664"/>
      <c r="AH20" s="664"/>
      <c r="AI20" s="664"/>
      <c r="AJ20" s="664"/>
      <c r="AK20" s="664"/>
      <c r="AL20" s="630" t="s">
        <v>131</v>
      </c>
      <c r="AM20" s="631"/>
      <c r="AN20" s="631"/>
      <c r="AO20" s="665"/>
      <c r="AP20" s="624" t="s">
        <v>275</v>
      </c>
      <c r="AQ20" s="625"/>
      <c r="AR20" s="625"/>
      <c r="AS20" s="625"/>
      <c r="AT20" s="625"/>
      <c r="AU20" s="625"/>
      <c r="AV20" s="625"/>
      <c r="AW20" s="625"/>
      <c r="AX20" s="625"/>
      <c r="AY20" s="625"/>
      <c r="AZ20" s="625"/>
      <c r="BA20" s="625"/>
      <c r="BB20" s="625"/>
      <c r="BC20" s="625"/>
      <c r="BD20" s="625"/>
      <c r="BE20" s="625"/>
      <c r="BF20" s="626"/>
      <c r="BG20" s="627">
        <v>235016</v>
      </c>
      <c r="BH20" s="628"/>
      <c r="BI20" s="628"/>
      <c r="BJ20" s="628"/>
      <c r="BK20" s="628"/>
      <c r="BL20" s="628"/>
      <c r="BM20" s="628"/>
      <c r="BN20" s="629"/>
      <c r="BO20" s="663">
        <v>3.5</v>
      </c>
      <c r="BP20" s="663"/>
      <c r="BQ20" s="663"/>
      <c r="BR20" s="663"/>
      <c r="BS20" s="664" t="s">
        <v>131</v>
      </c>
      <c r="BT20" s="664"/>
      <c r="BU20" s="664"/>
      <c r="BV20" s="664"/>
      <c r="BW20" s="664"/>
      <c r="BX20" s="664"/>
      <c r="BY20" s="664"/>
      <c r="BZ20" s="664"/>
      <c r="CA20" s="664"/>
      <c r="CB20" s="695"/>
      <c r="CD20" s="624" t="s">
        <v>276</v>
      </c>
      <c r="CE20" s="625"/>
      <c r="CF20" s="625"/>
      <c r="CG20" s="625"/>
      <c r="CH20" s="625"/>
      <c r="CI20" s="625"/>
      <c r="CJ20" s="625"/>
      <c r="CK20" s="625"/>
      <c r="CL20" s="625"/>
      <c r="CM20" s="625"/>
      <c r="CN20" s="625"/>
      <c r="CO20" s="625"/>
      <c r="CP20" s="625"/>
      <c r="CQ20" s="626"/>
      <c r="CR20" s="627">
        <v>26089863</v>
      </c>
      <c r="CS20" s="628"/>
      <c r="CT20" s="628"/>
      <c r="CU20" s="628"/>
      <c r="CV20" s="628"/>
      <c r="CW20" s="628"/>
      <c r="CX20" s="628"/>
      <c r="CY20" s="629"/>
      <c r="CZ20" s="663">
        <v>100</v>
      </c>
      <c r="DA20" s="663"/>
      <c r="DB20" s="663"/>
      <c r="DC20" s="663"/>
      <c r="DD20" s="633">
        <v>4098138</v>
      </c>
      <c r="DE20" s="628"/>
      <c r="DF20" s="628"/>
      <c r="DG20" s="628"/>
      <c r="DH20" s="628"/>
      <c r="DI20" s="628"/>
      <c r="DJ20" s="628"/>
      <c r="DK20" s="628"/>
      <c r="DL20" s="628"/>
      <c r="DM20" s="628"/>
      <c r="DN20" s="628"/>
      <c r="DO20" s="628"/>
      <c r="DP20" s="629"/>
      <c r="DQ20" s="633">
        <v>17180139</v>
      </c>
      <c r="DR20" s="628"/>
      <c r="DS20" s="628"/>
      <c r="DT20" s="628"/>
      <c r="DU20" s="628"/>
      <c r="DV20" s="628"/>
      <c r="DW20" s="628"/>
      <c r="DX20" s="628"/>
      <c r="DY20" s="628"/>
      <c r="DZ20" s="628"/>
      <c r="EA20" s="628"/>
      <c r="EB20" s="628"/>
      <c r="EC20" s="662"/>
    </row>
    <row r="21" spans="2:133" ht="11.25" customHeight="1" x14ac:dyDescent="0.15">
      <c r="B21" s="624" t="s">
        <v>277</v>
      </c>
      <c r="C21" s="625"/>
      <c r="D21" s="625"/>
      <c r="E21" s="625"/>
      <c r="F21" s="625"/>
      <c r="G21" s="625"/>
      <c r="H21" s="625"/>
      <c r="I21" s="625"/>
      <c r="J21" s="625"/>
      <c r="K21" s="625"/>
      <c r="L21" s="625"/>
      <c r="M21" s="625"/>
      <c r="N21" s="625"/>
      <c r="O21" s="625"/>
      <c r="P21" s="625"/>
      <c r="Q21" s="626"/>
      <c r="R21" s="627">
        <v>6982970</v>
      </c>
      <c r="S21" s="628"/>
      <c r="T21" s="628"/>
      <c r="U21" s="628"/>
      <c r="V21" s="628"/>
      <c r="W21" s="628"/>
      <c r="X21" s="628"/>
      <c r="Y21" s="629"/>
      <c r="Z21" s="663">
        <v>25.9</v>
      </c>
      <c r="AA21" s="663"/>
      <c r="AB21" s="663"/>
      <c r="AC21" s="663"/>
      <c r="AD21" s="664">
        <v>5953641</v>
      </c>
      <c r="AE21" s="664"/>
      <c r="AF21" s="664"/>
      <c r="AG21" s="664"/>
      <c r="AH21" s="664"/>
      <c r="AI21" s="664"/>
      <c r="AJ21" s="664"/>
      <c r="AK21" s="664"/>
      <c r="AL21" s="630">
        <v>41.9</v>
      </c>
      <c r="AM21" s="631"/>
      <c r="AN21" s="631"/>
      <c r="AO21" s="665"/>
      <c r="AP21" s="624" t="s">
        <v>278</v>
      </c>
      <c r="AQ21" s="699"/>
      <c r="AR21" s="699"/>
      <c r="AS21" s="699"/>
      <c r="AT21" s="699"/>
      <c r="AU21" s="699"/>
      <c r="AV21" s="699"/>
      <c r="AW21" s="699"/>
      <c r="AX21" s="699"/>
      <c r="AY21" s="699"/>
      <c r="AZ21" s="699"/>
      <c r="BA21" s="699"/>
      <c r="BB21" s="699"/>
      <c r="BC21" s="699"/>
      <c r="BD21" s="699"/>
      <c r="BE21" s="699"/>
      <c r="BF21" s="700"/>
      <c r="BG21" s="627" t="s">
        <v>131</v>
      </c>
      <c r="BH21" s="628"/>
      <c r="BI21" s="628"/>
      <c r="BJ21" s="628"/>
      <c r="BK21" s="628"/>
      <c r="BL21" s="628"/>
      <c r="BM21" s="628"/>
      <c r="BN21" s="629"/>
      <c r="BO21" s="663" t="s">
        <v>131</v>
      </c>
      <c r="BP21" s="663"/>
      <c r="BQ21" s="663"/>
      <c r="BR21" s="663"/>
      <c r="BS21" s="664" t="s">
        <v>131</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279</v>
      </c>
      <c r="C22" s="625"/>
      <c r="D22" s="625"/>
      <c r="E22" s="625"/>
      <c r="F22" s="625"/>
      <c r="G22" s="625"/>
      <c r="H22" s="625"/>
      <c r="I22" s="625"/>
      <c r="J22" s="625"/>
      <c r="K22" s="625"/>
      <c r="L22" s="625"/>
      <c r="M22" s="625"/>
      <c r="N22" s="625"/>
      <c r="O22" s="625"/>
      <c r="P22" s="625"/>
      <c r="Q22" s="626"/>
      <c r="R22" s="627">
        <v>5953641</v>
      </c>
      <c r="S22" s="628"/>
      <c r="T22" s="628"/>
      <c r="U22" s="628"/>
      <c r="V22" s="628"/>
      <c r="W22" s="628"/>
      <c r="X22" s="628"/>
      <c r="Y22" s="629"/>
      <c r="Z22" s="663">
        <v>22.1</v>
      </c>
      <c r="AA22" s="663"/>
      <c r="AB22" s="663"/>
      <c r="AC22" s="663"/>
      <c r="AD22" s="664">
        <v>5953641</v>
      </c>
      <c r="AE22" s="664"/>
      <c r="AF22" s="664"/>
      <c r="AG22" s="664"/>
      <c r="AH22" s="664"/>
      <c r="AI22" s="664"/>
      <c r="AJ22" s="664"/>
      <c r="AK22" s="664"/>
      <c r="AL22" s="630">
        <v>41.9</v>
      </c>
      <c r="AM22" s="631"/>
      <c r="AN22" s="631"/>
      <c r="AO22" s="665"/>
      <c r="AP22" s="624" t="s">
        <v>280</v>
      </c>
      <c r="AQ22" s="699"/>
      <c r="AR22" s="699"/>
      <c r="AS22" s="699"/>
      <c r="AT22" s="699"/>
      <c r="AU22" s="699"/>
      <c r="AV22" s="699"/>
      <c r="AW22" s="699"/>
      <c r="AX22" s="699"/>
      <c r="AY22" s="699"/>
      <c r="AZ22" s="699"/>
      <c r="BA22" s="699"/>
      <c r="BB22" s="699"/>
      <c r="BC22" s="699"/>
      <c r="BD22" s="699"/>
      <c r="BE22" s="699"/>
      <c r="BF22" s="700"/>
      <c r="BG22" s="627" t="s">
        <v>239</v>
      </c>
      <c r="BH22" s="628"/>
      <c r="BI22" s="628"/>
      <c r="BJ22" s="628"/>
      <c r="BK22" s="628"/>
      <c r="BL22" s="628"/>
      <c r="BM22" s="628"/>
      <c r="BN22" s="629"/>
      <c r="BO22" s="663" t="s">
        <v>239</v>
      </c>
      <c r="BP22" s="663"/>
      <c r="BQ22" s="663"/>
      <c r="BR22" s="663"/>
      <c r="BS22" s="664" t="s">
        <v>131</v>
      </c>
      <c r="BT22" s="664"/>
      <c r="BU22" s="664"/>
      <c r="BV22" s="664"/>
      <c r="BW22" s="664"/>
      <c r="BX22" s="664"/>
      <c r="BY22" s="664"/>
      <c r="BZ22" s="664"/>
      <c r="CA22" s="664"/>
      <c r="CB22" s="695"/>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282</v>
      </c>
      <c r="C23" s="625"/>
      <c r="D23" s="625"/>
      <c r="E23" s="625"/>
      <c r="F23" s="625"/>
      <c r="G23" s="625"/>
      <c r="H23" s="625"/>
      <c r="I23" s="625"/>
      <c r="J23" s="625"/>
      <c r="K23" s="625"/>
      <c r="L23" s="625"/>
      <c r="M23" s="625"/>
      <c r="N23" s="625"/>
      <c r="O23" s="625"/>
      <c r="P23" s="625"/>
      <c r="Q23" s="626"/>
      <c r="R23" s="627">
        <v>1029329</v>
      </c>
      <c r="S23" s="628"/>
      <c r="T23" s="628"/>
      <c r="U23" s="628"/>
      <c r="V23" s="628"/>
      <c r="W23" s="628"/>
      <c r="X23" s="628"/>
      <c r="Y23" s="629"/>
      <c r="Z23" s="663">
        <v>3.8</v>
      </c>
      <c r="AA23" s="663"/>
      <c r="AB23" s="663"/>
      <c r="AC23" s="663"/>
      <c r="AD23" s="664" t="s">
        <v>131</v>
      </c>
      <c r="AE23" s="664"/>
      <c r="AF23" s="664"/>
      <c r="AG23" s="664"/>
      <c r="AH23" s="664"/>
      <c r="AI23" s="664"/>
      <c r="AJ23" s="664"/>
      <c r="AK23" s="664"/>
      <c r="AL23" s="630" t="s">
        <v>131</v>
      </c>
      <c r="AM23" s="631"/>
      <c r="AN23" s="631"/>
      <c r="AO23" s="665"/>
      <c r="AP23" s="624" t="s">
        <v>283</v>
      </c>
      <c r="AQ23" s="699"/>
      <c r="AR23" s="699"/>
      <c r="AS23" s="699"/>
      <c r="AT23" s="699"/>
      <c r="AU23" s="699"/>
      <c r="AV23" s="699"/>
      <c r="AW23" s="699"/>
      <c r="AX23" s="699"/>
      <c r="AY23" s="699"/>
      <c r="AZ23" s="699"/>
      <c r="BA23" s="699"/>
      <c r="BB23" s="699"/>
      <c r="BC23" s="699"/>
      <c r="BD23" s="699"/>
      <c r="BE23" s="699"/>
      <c r="BF23" s="700"/>
      <c r="BG23" s="627">
        <v>235016</v>
      </c>
      <c r="BH23" s="628"/>
      <c r="BI23" s="628"/>
      <c r="BJ23" s="628"/>
      <c r="BK23" s="628"/>
      <c r="BL23" s="628"/>
      <c r="BM23" s="628"/>
      <c r="BN23" s="629"/>
      <c r="BO23" s="663">
        <v>3.5</v>
      </c>
      <c r="BP23" s="663"/>
      <c r="BQ23" s="663"/>
      <c r="BR23" s="663"/>
      <c r="BS23" s="664" t="s">
        <v>131</v>
      </c>
      <c r="BT23" s="664"/>
      <c r="BU23" s="664"/>
      <c r="BV23" s="664"/>
      <c r="BW23" s="664"/>
      <c r="BX23" s="664"/>
      <c r="BY23" s="664"/>
      <c r="BZ23" s="664"/>
      <c r="CA23" s="664"/>
      <c r="CB23" s="695"/>
      <c r="CD23" s="679" t="s">
        <v>222</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11" t="s">
        <v>287</v>
      </c>
      <c r="DM23" s="712"/>
      <c r="DN23" s="712"/>
      <c r="DO23" s="712"/>
      <c r="DP23" s="712"/>
      <c r="DQ23" s="712"/>
      <c r="DR23" s="712"/>
      <c r="DS23" s="712"/>
      <c r="DT23" s="712"/>
      <c r="DU23" s="712"/>
      <c r="DV23" s="713"/>
      <c r="DW23" s="679" t="s">
        <v>288</v>
      </c>
      <c r="DX23" s="680"/>
      <c r="DY23" s="680"/>
      <c r="DZ23" s="680"/>
      <c r="EA23" s="680"/>
      <c r="EB23" s="680"/>
      <c r="EC23" s="681"/>
    </row>
    <row r="24" spans="2:133" ht="11.25" customHeight="1" x14ac:dyDescent="0.15">
      <c r="B24" s="624" t="s">
        <v>289</v>
      </c>
      <c r="C24" s="625"/>
      <c r="D24" s="625"/>
      <c r="E24" s="625"/>
      <c r="F24" s="625"/>
      <c r="G24" s="625"/>
      <c r="H24" s="625"/>
      <c r="I24" s="625"/>
      <c r="J24" s="625"/>
      <c r="K24" s="625"/>
      <c r="L24" s="625"/>
      <c r="M24" s="625"/>
      <c r="N24" s="625"/>
      <c r="O24" s="625"/>
      <c r="P24" s="625"/>
      <c r="Q24" s="626"/>
      <c r="R24" s="627" t="s">
        <v>239</v>
      </c>
      <c r="S24" s="628"/>
      <c r="T24" s="628"/>
      <c r="U24" s="628"/>
      <c r="V24" s="628"/>
      <c r="W24" s="628"/>
      <c r="X24" s="628"/>
      <c r="Y24" s="629"/>
      <c r="Z24" s="663" t="s">
        <v>239</v>
      </c>
      <c r="AA24" s="663"/>
      <c r="AB24" s="663"/>
      <c r="AC24" s="663"/>
      <c r="AD24" s="664" t="s">
        <v>131</v>
      </c>
      <c r="AE24" s="664"/>
      <c r="AF24" s="664"/>
      <c r="AG24" s="664"/>
      <c r="AH24" s="664"/>
      <c r="AI24" s="664"/>
      <c r="AJ24" s="664"/>
      <c r="AK24" s="664"/>
      <c r="AL24" s="630" t="s">
        <v>239</v>
      </c>
      <c r="AM24" s="631"/>
      <c r="AN24" s="631"/>
      <c r="AO24" s="665"/>
      <c r="AP24" s="624" t="s">
        <v>290</v>
      </c>
      <c r="AQ24" s="699"/>
      <c r="AR24" s="699"/>
      <c r="AS24" s="699"/>
      <c r="AT24" s="699"/>
      <c r="AU24" s="699"/>
      <c r="AV24" s="699"/>
      <c r="AW24" s="699"/>
      <c r="AX24" s="699"/>
      <c r="AY24" s="699"/>
      <c r="AZ24" s="699"/>
      <c r="BA24" s="699"/>
      <c r="BB24" s="699"/>
      <c r="BC24" s="699"/>
      <c r="BD24" s="699"/>
      <c r="BE24" s="699"/>
      <c r="BF24" s="700"/>
      <c r="BG24" s="627" t="s">
        <v>131</v>
      </c>
      <c r="BH24" s="628"/>
      <c r="BI24" s="628"/>
      <c r="BJ24" s="628"/>
      <c r="BK24" s="628"/>
      <c r="BL24" s="628"/>
      <c r="BM24" s="628"/>
      <c r="BN24" s="629"/>
      <c r="BO24" s="663" t="s">
        <v>131</v>
      </c>
      <c r="BP24" s="663"/>
      <c r="BQ24" s="663"/>
      <c r="BR24" s="663"/>
      <c r="BS24" s="664" t="s">
        <v>131</v>
      </c>
      <c r="BT24" s="664"/>
      <c r="BU24" s="664"/>
      <c r="BV24" s="664"/>
      <c r="BW24" s="664"/>
      <c r="BX24" s="664"/>
      <c r="BY24" s="664"/>
      <c r="BZ24" s="664"/>
      <c r="CA24" s="664"/>
      <c r="CB24" s="695"/>
      <c r="CD24" s="676" t="s">
        <v>291</v>
      </c>
      <c r="CE24" s="677"/>
      <c r="CF24" s="677"/>
      <c r="CG24" s="677"/>
      <c r="CH24" s="677"/>
      <c r="CI24" s="677"/>
      <c r="CJ24" s="677"/>
      <c r="CK24" s="677"/>
      <c r="CL24" s="677"/>
      <c r="CM24" s="677"/>
      <c r="CN24" s="677"/>
      <c r="CO24" s="677"/>
      <c r="CP24" s="677"/>
      <c r="CQ24" s="678"/>
      <c r="CR24" s="673">
        <v>12372530</v>
      </c>
      <c r="CS24" s="674"/>
      <c r="CT24" s="674"/>
      <c r="CU24" s="674"/>
      <c r="CV24" s="674"/>
      <c r="CW24" s="674"/>
      <c r="CX24" s="674"/>
      <c r="CY24" s="702"/>
      <c r="CZ24" s="703">
        <v>47.4</v>
      </c>
      <c r="DA24" s="686"/>
      <c r="DB24" s="686"/>
      <c r="DC24" s="705"/>
      <c r="DD24" s="701">
        <v>8876719</v>
      </c>
      <c r="DE24" s="674"/>
      <c r="DF24" s="674"/>
      <c r="DG24" s="674"/>
      <c r="DH24" s="674"/>
      <c r="DI24" s="674"/>
      <c r="DJ24" s="674"/>
      <c r="DK24" s="702"/>
      <c r="DL24" s="701">
        <v>8680793</v>
      </c>
      <c r="DM24" s="674"/>
      <c r="DN24" s="674"/>
      <c r="DO24" s="674"/>
      <c r="DP24" s="674"/>
      <c r="DQ24" s="674"/>
      <c r="DR24" s="674"/>
      <c r="DS24" s="674"/>
      <c r="DT24" s="674"/>
      <c r="DU24" s="674"/>
      <c r="DV24" s="702"/>
      <c r="DW24" s="703">
        <v>60</v>
      </c>
      <c r="DX24" s="686"/>
      <c r="DY24" s="686"/>
      <c r="DZ24" s="686"/>
      <c r="EA24" s="686"/>
      <c r="EB24" s="686"/>
      <c r="EC24" s="704"/>
    </row>
    <row r="25" spans="2:133" ht="11.25" customHeight="1" x14ac:dyDescent="0.15">
      <c r="B25" s="624" t="s">
        <v>292</v>
      </c>
      <c r="C25" s="625"/>
      <c r="D25" s="625"/>
      <c r="E25" s="625"/>
      <c r="F25" s="625"/>
      <c r="G25" s="625"/>
      <c r="H25" s="625"/>
      <c r="I25" s="625"/>
      <c r="J25" s="625"/>
      <c r="K25" s="625"/>
      <c r="L25" s="625"/>
      <c r="M25" s="625"/>
      <c r="N25" s="625"/>
      <c r="O25" s="625"/>
      <c r="P25" s="625"/>
      <c r="Q25" s="626"/>
      <c r="R25" s="627">
        <v>15394660</v>
      </c>
      <c r="S25" s="628"/>
      <c r="T25" s="628"/>
      <c r="U25" s="628"/>
      <c r="V25" s="628"/>
      <c r="W25" s="628"/>
      <c r="X25" s="628"/>
      <c r="Y25" s="629"/>
      <c r="Z25" s="663">
        <v>57.2</v>
      </c>
      <c r="AA25" s="663"/>
      <c r="AB25" s="663"/>
      <c r="AC25" s="663"/>
      <c r="AD25" s="664">
        <v>14072327</v>
      </c>
      <c r="AE25" s="664"/>
      <c r="AF25" s="664"/>
      <c r="AG25" s="664"/>
      <c r="AH25" s="664"/>
      <c r="AI25" s="664"/>
      <c r="AJ25" s="664"/>
      <c r="AK25" s="664"/>
      <c r="AL25" s="630">
        <v>99</v>
      </c>
      <c r="AM25" s="631"/>
      <c r="AN25" s="631"/>
      <c r="AO25" s="665"/>
      <c r="AP25" s="624" t="s">
        <v>293</v>
      </c>
      <c r="AQ25" s="699"/>
      <c r="AR25" s="699"/>
      <c r="AS25" s="699"/>
      <c r="AT25" s="699"/>
      <c r="AU25" s="699"/>
      <c r="AV25" s="699"/>
      <c r="AW25" s="699"/>
      <c r="AX25" s="699"/>
      <c r="AY25" s="699"/>
      <c r="AZ25" s="699"/>
      <c r="BA25" s="699"/>
      <c r="BB25" s="699"/>
      <c r="BC25" s="699"/>
      <c r="BD25" s="699"/>
      <c r="BE25" s="699"/>
      <c r="BF25" s="700"/>
      <c r="BG25" s="627" t="s">
        <v>239</v>
      </c>
      <c r="BH25" s="628"/>
      <c r="BI25" s="628"/>
      <c r="BJ25" s="628"/>
      <c r="BK25" s="628"/>
      <c r="BL25" s="628"/>
      <c r="BM25" s="628"/>
      <c r="BN25" s="629"/>
      <c r="BO25" s="663" t="s">
        <v>239</v>
      </c>
      <c r="BP25" s="663"/>
      <c r="BQ25" s="663"/>
      <c r="BR25" s="663"/>
      <c r="BS25" s="664" t="s">
        <v>239</v>
      </c>
      <c r="BT25" s="664"/>
      <c r="BU25" s="664"/>
      <c r="BV25" s="664"/>
      <c r="BW25" s="664"/>
      <c r="BX25" s="664"/>
      <c r="BY25" s="664"/>
      <c r="BZ25" s="664"/>
      <c r="CA25" s="664"/>
      <c r="CB25" s="695"/>
      <c r="CD25" s="624" t="s">
        <v>294</v>
      </c>
      <c r="CE25" s="625"/>
      <c r="CF25" s="625"/>
      <c r="CG25" s="625"/>
      <c r="CH25" s="625"/>
      <c r="CI25" s="625"/>
      <c r="CJ25" s="625"/>
      <c r="CK25" s="625"/>
      <c r="CL25" s="625"/>
      <c r="CM25" s="625"/>
      <c r="CN25" s="625"/>
      <c r="CO25" s="625"/>
      <c r="CP25" s="625"/>
      <c r="CQ25" s="626"/>
      <c r="CR25" s="627">
        <v>4446905</v>
      </c>
      <c r="CS25" s="636"/>
      <c r="CT25" s="636"/>
      <c r="CU25" s="636"/>
      <c r="CV25" s="636"/>
      <c r="CW25" s="636"/>
      <c r="CX25" s="636"/>
      <c r="CY25" s="637"/>
      <c r="CZ25" s="630">
        <v>17</v>
      </c>
      <c r="DA25" s="638"/>
      <c r="DB25" s="638"/>
      <c r="DC25" s="639"/>
      <c r="DD25" s="633">
        <v>4110357</v>
      </c>
      <c r="DE25" s="636"/>
      <c r="DF25" s="636"/>
      <c r="DG25" s="636"/>
      <c r="DH25" s="636"/>
      <c r="DI25" s="636"/>
      <c r="DJ25" s="636"/>
      <c r="DK25" s="637"/>
      <c r="DL25" s="633">
        <v>3928096</v>
      </c>
      <c r="DM25" s="636"/>
      <c r="DN25" s="636"/>
      <c r="DO25" s="636"/>
      <c r="DP25" s="636"/>
      <c r="DQ25" s="636"/>
      <c r="DR25" s="636"/>
      <c r="DS25" s="636"/>
      <c r="DT25" s="636"/>
      <c r="DU25" s="636"/>
      <c r="DV25" s="637"/>
      <c r="DW25" s="630">
        <v>27.2</v>
      </c>
      <c r="DX25" s="638"/>
      <c r="DY25" s="638"/>
      <c r="DZ25" s="638"/>
      <c r="EA25" s="638"/>
      <c r="EB25" s="638"/>
      <c r="EC25" s="652"/>
    </row>
    <row r="26" spans="2:133" ht="11.25" customHeight="1" x14ac:dyDescent="0.15">
      <c r="B26" s="624" t="s">
        <v>295</v>
      </c>
      <c r="C26" s="625"/>
      <c r="D26" s="625"/>
      <c r="E26" s="625"/>
      <c r="F26" s="625"/>
      <c r="G26" s="625"/>
      <c r="H26" s="625"/>
      <c r="I26" s="625"/>
      <c r="J26" s="625"/>
      <c r="K26" s="625"/>
      <c r="L26" s="625"/>
      <c r="M26" s="625"/>
      <c r="N26" s="625"/>
      <c r="O26" s="625"/>
      <c r="P26" s="625"/>
      <c r="Q26" s="626"/>
      <c r="R26" s="627">
        <v>3908</v>
      </c>
      <c r="S26" s="628"/>
      <c r="T26" s="628"/>
      <c r="U26" s="628"/>
      <c r="V26" s="628"/>
      <c r="W26" s="628"/>
      <c r="X26" s="628"/>
      <c r="Y26" s="629"/>
      <c r="Z26" s="663">
        <v>0</v>
      </c>
      <c r="AA26" s="663"/>
      <c r="AB26" s="663"/>
      <c r="AC26" s="663"/>
      <c r="AD26" s="664">
        <v>3908</v>
      </c>
      <c r="AE26" s="664"/>
      <c r="AF26" s="664"/>
      <c r="AG26" s="664"/>
      <c r="AH26" s="664"/>
      <c r="AI26" s="664"/>
      <c r="AJ26" s="664"/>
      <c r="AK26" s="664"/>
      <c r="AL26" s="630">
        <v>0</v>
      </c>
      <c r="AM26" s="631"/>
      <c r="AN26" s="631"/>
      <c r="AO26" s="665"/>
      <c r="AP26" s="624" t="s">
        <v>296</v>
      </c>
      <c r="AQ26" s="699"/>
      <c r="AR26" s="699"/>
      <c r="AS26" s="699"/>
      <c r="AT26" s="699"/>
      <c r="AU26" s="699"/>
      <c r="AV26" s="699"/>
      <c r="AW26" s="699"/>
      <c r="AX26" s="699"/>
      <c r="AY26" s="699"/>
      <c r="AZ26" s="699"/>
      <c r="BA26" s="699"/>
      <c r="BB26" s="699"/>
      <c r="BC26" s="699"/>
      <c r="BD26" s="699"/>
      <c r="BE26" s="699"/>
      <c r="BF26" s="700"/>
      <c r="BG26" s="627" t="s">
        <v>131</v>
      </c>
      <c r="BH26" s="628"/>
      <c r="BI26" s="628"/>
      <c r="BJ26" s="628"/>
      <c r="BK26" s="628"/>
      <c r="BL26" s="628"/>
      <c r="BM26" s="628"/>
      <c r="BN26" s="629"/>
      <c r="BO26" s="663" t="s">
        <v>239</v>
      </c>
      <c r="BP26" s="663"/>
      <c r="BQ26" s="663"/>
      <c r="BR26" s="663"/>
      <c r="BS26" s="664" t="s">
        <v>239</v>
      </c>
      <c r="BT26" s="664"/>
      <c r="BU26" s="664"/>
      <c r="BV26" s="664"/>
      <c r="BW26" s="664"/>
      <c r="BX26" s="664"/>
      <c r="BY26" s="664"/>
      <c r="BZ26" s="664"/>
      <c r="CA26" s="664"/>
      <c r="CB26" s="695"/>
      <c r="CD26" s="624" t="s">
        <v>297</v>
      </c>
      <c r="CE26" s="625"/>
      <c r="CF26" s="625"/>
      <c r="CG26" s="625"/>
      <c r="CH26" s="625"/>
      <c r="CI26" s="625"/>
      <c r="CJ26" s="625"/>
      <c r="CK26" s="625"/>
      <c r="CL26" s="625"/>
      <c r="CM26" s="625"/>
      <c r="CN26" s="625"/>
      <c r="CO26" s="625"/>
      <c r="CP26" s="625"/>
      <c r="CQ26" s="626"/>
      <c r="CR26" s="627">
        <v>2546482</v>
      </c>
      <c r="CS26" s="628"/>
      <c r="CT26" s="628"/>
      <c r="CU26" s="628"/>
      <c r="CV26" s="628"/>
      <c r="CW26" s="628"/>
      <c r="CX26" s="628"/>
      <c r="CY26" s="629"/>
      <c r="CZ26" s="630">
        <v>9.8000000000000007</v>
      </c>
      <c r="DA26" s="638"/>
      <c r="DB26" s="638"/>
      <c r="DC26" s="639"/>
      <c r="DD26" s="633">
        <v>2336117</v>
      </c>
      <c r="DE26" s="628"/>
      <c r="DF26" s="628"/>
      <c r="DG26" s="628"/>
      <c r="DH26" s="628"/>
      <c r="DI26" s="628"/>
      <c r="DJ26" s="628"/>
      <c r="DK26" s="629"/>
      <c r="DL26" s="633" t="s">
        <v>239</v>
      </c>
      <c r="DM26" s="628"/>
      <c r="DN26" s="628"/>
      <c r="DO26" s="628"/>
      <c r="DP26" s="628"/>
      <c r="DQ26" s="628"/>
      <c r="DR26" s="628"/>
      <c r="DS26" s="628"/>
      <c r="DT26" s="628"/>
      <c r="DU26" s="628"/>
      <c r="DV26" s="629"/>
      <c r="DW26" s="630" t="s">
        <v>131</v>
      </c>
      <c r="DX26" s="638"/>
      <c r="DY26" s="638"/>
      <c r="DZ26" s="638"/>
      <c r="EA26" s="638"/>
      <c r="EB26" s="638"/>
      <c r="EC26" s="652"/>
    </row>
    <row r="27" spans="2:133" ht="11.25" customHeight="1" x14ac:dyDescent="0.15">
      <c r="B27" s="624" t="s">
        <v>298</v>
      </c>
      <c r="C27" s="625"/>
      <c r="D27" s="625"/>
      <c r="E27" s="625"/>
      <c r="F27" s="625"/>
      <c r="G27" s="625"/>
      <c r="H27" s="625"/>
      <c r="I27" s="625"/>
      <c r="J27" s="625"/>
      <c r="K27" s="625"/>
      <c r="L27" s="625"/>
      <c r="M27" s="625"/>
      <c r="N27" s="625"/>
      <c r="O27" s="625"/>
      <c r="P27" s="625"/>
      <c r="Q27" s="626"/>
      <c r="R27" s="627">
        <v>38113</v>
      </c>
      <c r="S27" s="628"/>
      <c r="T27" s="628"/>
      <c r="U27" s="628"/>
      <c r="V27" s="628"/>
      <c r="W27" s="628"/>
      <c r="X27" s="628"/>
      <c r="Y27" s="629"/>
      <c r="Z27" s="663">
        <v>0.1</v>
      </c>
      <c r="AA27" s="663"/>
      <c r="AB27" s="663"/>
      <c r="AC27" s="663"/>
      <c r="AD27" s="664" t="s">
        <v>239</v>
      </c>
      <c r="AE27" s="664"/>
      <c r="AF27" s="664"/>
      <c r="AG27" s="664"/>
      <c r="AH27" s="664"/>
      <c r="AI27" s="664"/>
      <c r="AJ27" s="664"/>
      <c r="AK27" s="664"/>
      <c r="AL27" s="630" t="s">
        <v>131</v>
      </c>
      <c r="AM27" s="631"/>
      <c r="AN27" s="631"/>
      <c r="AO27" s="665"/>
      <c r="AP27" s="624" t="s">
        <v>299</v>
      </c>
      <c r="AQ27" s="625"/>
      <c r="AR27" s="625"/>
      <c r="AS27" s="625"/>
      <c r="AT27" s="625"/>
      <c r="AU27" s="625"/>
      <c r="AV27" s="625"/>
      <c r="AW27" s="625"/>
      <c r="AX27" s="625"/>
      <c r="AY27" s="625"/>
      <c r="AZ27" s="625"/>
      <c r="BA27" s="625"/>
      <c r="BB27" s="625"/>
      <c r="BC27" s="625"/>
      <c r="BD27" s="625"/>
      <c r="BE27" s="625"/>
      <c r="BF27" s="626"/>
      <c r="BG27" s="627">
        <v>6778789</v>
      </c>
      <c r="BH27" s="628"/>
      <c r="BI27" s="628"/>
      <c r="BJ27" s="628"/>
      <c r="BK27" s="628"/>
      <c r="BL27" s="628"/>
      <c r="BM27" s="628"/>
      <c r="BN27" s="629"/>
      <c r="BO27" s="663">
        <v>100</v>
      </c>
      <c r="BP27" s="663"/>
      <c r="BQ27" s="663"/>
      <c r="BR27" s="663"/>
      <c r="BS27" s="664">
        <v>57988</v>
      </c>
      <c r="BT27" s="664"/>
      <c r="BU27" s="664"/>
      <c r="BV27" s="664"/>
      <c r="BW27" s="664"/>
      <c r="BX27" s="664"/>
      <c r="BY27" s="664"/>
      <c r="BZ27" s="664"/>
      <c r="CA27" s="664"/>
      <c r="CB27" s="695"/>
      <c r="CD27" s="624" t="s">
        <v>300</v>
      </c>
      <c r="CE27" s="625"/>
      <c r="CF27" s="625"/>
      <c r="CG27" s="625"/>
      <c r="CH27" s="625"/>
      <c r="CI27" s="625"/>
      <c r="CJ27" s="625"/>
      <c r="CK27" s="625"/>
      <c r="CL27" s="625"/>
      <c r="CM27" s="625"/>
      <c r="CN27" s="625"/>
      <c r="CO27" s="625"/>
      <c r="CP27" s="625"/>
      <c r="CQ27" s="626"/>
      <c r="CR27" s="627">
        <v>4667711</v>
      </c>
      <c r="CS27" s="636"/>
      <c r="CT27" s="636"/>
      <c r="CU27" s="636"/>
      <c r="CV27" s="636"/>
      <c r="CW27" s="636"/>
      <c r="CX27" s="636"/>
      <c r="CY27" s="637"/>
      <c r="CZ27" s="630">
        <v>17.899999999999999</v>
      </c>
      <c r="DA27" s="638"/>
      <c r="DB27" s="638"/>
      <c r="DC27" s="639"/>
      <c r="DD27" s="633">
        <v>1533014</v>
      </c>
      <c r="DE27" s="636"/>
      <c r="DF27" s="636"/>
      <c r="DG27" s="636"/>
      <c r="DH27" s="636"/>
      <c r="DI27" s="636"/>
      <c r="DJ27" s="636"/>
      <c r="DK27" s="637"/>
      <c r="DL27" s="633">
        <v>1519349</v>
      </c>
      <c r="DM27" s="636"/>
      <c r="DN27" s="636"/>
      <c r="DO27" s="636"/>
      <c r="DP27" s="636"/>
      <c r="DQ27" s="636"/>
      <c r="DR27" s="636"/>
      <c r="DS27" s="636"/>
      <c r="DT27" s="636"/>
      <c r="DU27" s="636"/>
      <c r="DV27" s="637"/>
      <c r="DW27" s="630">
        <v>10.5</v>
      </c>
      <c r="DX27" s="638"/>
      <c r="DY27" s="638"/>
      <c r="DZ27" s="638"/>
      <c r="EA27" s="638"/>
      <c r="EB27" s="638"/>
      <c r="EC27" s="652"/>
    </row>
    <row r="28" spans="2:133" ht="11.25" customHeight="1" x14ac:dyDescent="0.15">
      <c r="B28" s="624" t="s">
        <v>301</v>
      </c>
      <c r="C28" s="625"/>
      <c r="D28" s="625"/>
      <c r="E28" s="625"/>
      <c r="F28" s="625"/>
      <c r="G28" s="625"/>
      <c r="H28" s="625"/>
      <c r="I28" s="625"/>
      <c r="J28" s="625"/>
      <c r="K28" s="625"/>
      <c r="L28" s="625"/>
      <c r="M28" s="625"/>
      <c r="N28" s="625"/>
      <c r="O28" s="625"/>
      <c r="P28" s="625"/>
      <c r="Q28" s="626"/>
      <c r="R28" s="627">
        <v>306620</v>
      </c>
      <c r="S28" s="628"/>
      <c r="T28" s="628"/>
      <c r="U28" s="628"/>
      <c r="V28" s="628"/>
      <c r="W28" s="628"/>
      <c r="X28" s="628"/>
      <c r="Y28" s="629"/>
      <c r="Z28" s="663">
        <v>1.1000000000000001</v>
      </c>
      <c r="AA28" s="663"/>
      <c r="AB28" s="663"/>
      <c r="AC28" s="663"/>
      <c r="AD28" s="664">
        <v>35968</v>
      </c>
      <c r="AE28" s="664"/>
      <c r="AF28" s="664"/>
      <c r="AG28" s="664"/>
      <c r="AH28" s="664"/>
      <c r="AI28" s="664"/>
      <c r="AJ28" s="664"/>
      <c r="AK28" s="664"/>
      <c r="AL28" s="630">
        <v>0.3</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302</v>
      </c>
      <c r="CE28" s="625"/>
      <c r="CF28" s="625"/>
      <c r="CG28" s="625"/>
      <c r="CH28" s="625"/>
      <c r="CI28" s="625"/>
      <c r="CJ28" s="625"/>
      <c r="CK28" s="625"/>
      <c r="CL28" s="625"/>
      <c r="CM28" s="625"/>
      <c r="CN28" s="625"/>
      <c r="CO28" s="625"/>
      <c r="CP28" s="625"/>
      <c r="CQ28" s="626"/>
      <c r="CR28" s="627">
        <v>3257914</v>
      </c>
      <c r="CS28" s="628"/>
      <c r="CT28" s="628"/>
      <c r="CU28" s="628"/>
      <c r="CV28" s="628"/>
      <c r="CW28" s="628"/>
      <c r="CX28" s="628"/>
      <c r="CY28" s="629"/>
      <c r="CZ28" s="630">
        <v>12.5</v>
      </c>
      <c r="DA28" s="638"/>
      <c r="DB28" s="638"/>
      <c r="DC28" s="639"/>
      <c r="DD28" s="633">
        <v>3233348</v>
      </c>
      <c r="DE28" s="628"/>
      <c r="DF28" s="628"/>
      <c r="DG28" s="628"/>
      <c r="DH28" s="628"/>
      <c r="DI28" s="628"/>
      <c r="DJ28" s="628"/>
      <c r="DK28" s="629"/>
      <c r="DL28" s="633">
        <v>3233348</v>
      </c>
      <c r="DM28" s="628"/>
      <c r="DN28" s="628"/>
      <c r="DO28" s="628"/>
      <c r="DP28" s="628"/>
      <c r="DQ28" s="628"/>
      <c r="DR28" s="628"/>
      <c r="DS28" s="628"/>
      <c r="DT28" s="628"/>
      <c r="DU28" s="628"/>
      <c r="DV28" s="629"/>
      <c r="DW28" s="630">
        <v>22.4</v>
      </c>
      <c r="DX28" s="638"/>
      <c r="DY28" s="638"/>
      <c r="DZ28" s="638"/>
      <c r="EA28" s="638"/>
      <c r="EB28" s="638"/>
      <c r="EC28" s="652"/>
    </row>
    <row r="29" spans="2:133" ht="11.25" customHeight="1" x14ac:dyDescent="0.15">
      <c r="B29" s="624" t="s">
        <v>303</v>
      </c>
      <c r="C29" s="625"/>
      <c r="D29" s="625"/>
      <c r="E29" s="625"/>
      <c r="F29" s="625"/>
      <c r="G29" s="625"/>
      <c r="H29" s="625"/>
      <c r="I29" s="625"/>
      <c r="J29" s="625"/>
      <c r="K29" s="625"/>
      <c r="L29" s="625"/>
      <c r="M29" s="625"/>
      <c r="N29" s="625"/>
      <c r="O29" s="625"/>
      <c r="P29" s="625"/>
      <c r="Q29" s="626"/>
      <c r="R29" s="627">
        <v>99154</v>
      </c>
      <c r="S29" s="628"/>
      <c r="T29" s="628"/>
      <c r="U29" s="628"/>
      <c r="V29" s="628"/>
      <c r="W29" s="628"/>
      <c r="X29" s="628"/>
      <c r="Y29" s="629"/>
      <c r="Z29" s="663">
        <v>0.4</v>
      </c>
      <c r="AA29" s="663"/>
      <c r="AB29" s="663"/>
      <c r="AC29" s="663"/>
      <c r="AD29" s="664" t="s">
        <v>239</v>
      </c>
      <c r="AE29" s="664"/>
      <c r="AF29" s="664"/>
      <c r="AG29" s="664"/>
      <c r="AH29" s="664"/>
      <c r="AI29" s="664"/>
      <c r="AJ29" s="664"/>
      <c r="AK29" s="664"/>
      <c r="AL29" s="630" t="s">
        <v>239</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304</v>
      </c>
      <c r="CE29" s="641"/>
      <c r="CF29" s="624" t="s">
        <v>72</v>
      </c>
      <c r="CG29" s="625"/>
      <c r="CH29" s="625"/>
      <c r="CI29" s="625"/>
      <c r="CJ29" s="625"/>
      <c r="CK29" s="625"/>
      <c r="CL29" s="625"/>
      <c r="CM29" s="625"/>
      <c r="CN29" s="625"/>
      <c r="CO29" s="625"/>
      <c r="CP29" s="625"/>
      <c r="CQ29" s="626"/>
      <c r="CR29" s="627">
        <v>3257891</v>
      </c>
      <c r="CS29" s="636"/>
      <c r="CT29" s="636"/>
      <c r="CU29" s="636"/>
      <c r="CV29" s="636"/>
      <c r="CW29" s="636"/>
      <c r="CX29" s="636"/>
      <c r="CY29" s="637"/>
      <c r="CZ29" s="630">
        <v>12.5</v>
      </c>
      <c r="DA29" s="638"/>
      <c r="DB29" s="638"/>
      <c r="DC29" s="639"/>
      <c r="DD29" s="633">
        <v>3233325</v>
      </c>
      <c r="DE29" s="636"/>
      <c r="DF29" s="636"/>
      <c r="DG29" s="636"/>
      <c r="DH29" s="636"/>
      <c r="DI29" s="636"/>
      <c r="DJ29" s="636"/>
      <c r="DK29" s="637"/>
      <c r="DL29" s="633">
        <v>3233325</v>
      </c>
      <c r="DM29" s="636"/>
      <c r="DN29" s="636"/>
      <c r="DO29" s="636"/>
      <c r="DP29" s="636"/>
      <c r="DQ29" s="636"/>
      <c r="DR29" s="636"/>
      <c r="DS29" s="636"/>
      <c r="DT29" s="636"/>
      <c r="DU29" s="636"/>
      <c r="DV29" s="637"/>
      <c r="DW29" s="630">
        <v>22.4</v>
      </c>
      <c r="DX29" s="638"/>
      <c r="DY29" s="638"/>
      <c r="DZ29" s="638"/>
      <c r="EA29" s="638"/>
      <c r="EB29" s="638"/>
      <c r="EC29" s="652"/>
    </row>
    <row r="30" spans="2:133" ht="11.25" customHeight="1" x14ac:dyDescent="0.15">
      <c r="B30" s="624" t="s">
        <v>305</v>
      </c>
      <c r="C30" s="625"/>
      <c r="D30" s="625"/>
      <c r="E30" s="625"/>
      <c r="F30" s="625"/>
      <c r="G30" s="625"/>
      <c r="H30" s="625"/>
      <c r="I30" s="625"/>
      <c r="J30" s="625"/>
      <c r="K30" s="625"/>
      <c r="L30" s="625"/>
      <c r="M30" s="625"/>
      <c r="N30" s="625"/>
      <c r="O30" s="625"/>
      <c r="P30" s="625"/>
      <c r="Q30" s="626"/>
      <c r="R30" s="627">
        <v>4655511</v>
      </c>
      <c r="S30" s="628"/>
      <c r="T30" s="628"/>
      <c r="U30" s="628"/>
      <c r="V30" s="628"/>
      <c r="W30" s="628"/>
      <c r="X30" s="628"/>
      <c r="Y30" s="629"/>
      <c r="Z30" s="663">
        <v>17.3</v>
      </c>
      <c r="AA30" s="663"/>
      <c r="AB30" s="663"/>
      <c r="AC30" s="663"/>
      <c r="AD30" s="664" t="s">
        <v>131</v>
      </c>
      <c r="AE30" s="664"/>
      <c r="AF30" s="664"/>
      <c r="AG30" s="664"/>
      <c r="AH30" s="664"/>
      <c r="AI30" s="664"/>
      <c r="AJ30" s="664"/>
      <c r="AK30" s="664"/>
      <c r="AL30" s="630" t="s">
        <v>239</v>
      </c>
      <c r="AM30" s="631"/>
      <c r="AN30" s="631"/>
      <c r="AO30" s="665"/>
      <c r="AP30" s="679" t="s">
        <v>222</v>
      </c>
      <c r="AQ30" s="680"/>
      <c r="AR30" s="680"/>
      <c r="AS30" s="680"/>
      <c r="AT30" s="680"/>
      <c r="AU30" s="680"/>
      <c r="AV30" s="680"/>
      <c r="AW30" s="680"/>
      <c r="AX30" s="680"/>
      <c r="AY30" s="680"/>
      <c r="AZ30" s="680"/>
      <c r="BA30" s="680"/>
      <c r="BB30" s="680"/>
      <c r="BC30" s="680"/>
      <c r="BD30" s="680"/>
      <c r="BE30" s="680"/>
      <c r="BF30" s="681"/>
      <c r="BG30" s="679" t="s">
        <v>306</v>
      </c>
      <c r="BH30" s="693"/>
      <c r="BI30" s="693"/>
      <c r="BJ30" s="693"/>
      <c r="BK30" s="693"/>
      <c r="BL30" s="693"/>
      <c r="BM30" s="693"/>
      <c r="BN30" s="693"/>
      <c r="BO30" s="693"/>
      <c r="BP30" s="693"/>
      <c r="BQ30" s="694"/>
      <c r="BR30" s="679" t="s">
        <v>307</v>
      </c>
      <c r="BS30" s="693"/>
      <c r="BT30" s="693"/>
      <c r="BU30" s="693"/>
      <c r="BV30" s="693"/>
      <c r="BW30" s="693"/>
      <c r="BX30" s="693"/>
      <c r="BY30" s="693"/>
      <c r="BZ30" s="693"/>
      <c r="CA30" s="693"/>
      <c r="CB30" s="694"/>
      <c r="CD30" s="642"/>
      <c r="CE30" s="643"/>
      <c r="CF30" s="624" t="s">
        <v>308</v>
      </c>
      <c r="CG30" s="625"/>
      <c r="CH30" s="625"/>
      <c r="CI30" s="625"/>
      <c r="CJ30" s="625"/>
      <c r="CK30" s="625"/>
      <c r="CL30" s="625"/>
      <c r="CM30" s="625"/>
      <c r="CN30" s="625"/>
      <c r="CO30" s="625"/>
      <c r="CP30" s="625"/>
      <c r="CQ30" s="626"/>
      <c r="CR30" s="627">
        <v>3127663</v>
      </c>
      <c r="CS30" s="628"/>
      <c r="CT30" s="628"/>
      <c r="CU30" s="628"/>
      <c r="CV30" s="628"/>
      <c r="CW30" s="628"/>
      <c r="CX30" s="628"/>
      <c r="CY30" s="629"/>
      <c r="CZ30" s="630">
        <v>12</v>
      </c>
      <c r="DA30" s="638"/>
      <c r="DB30" s="638"/>
      <c r="DC30" s="639"/>
      <c r="DD30" s="633">
        <v>3103117</v>
      </c>
      <c r="DE30" s="628"/>
      <c r="DF30" s="628"/>
      <c r="DG30" s="628"/>
      <c r="DH30" s="628"/>
      <c r="DI30" s="628"/>
      <c r="DJ30" s="628"/>
      <c r="DK30" s="629"/>
      <c r="DL30" s="633">
        <v>3103117</v>
      </c>
      <c r="DM30" s="628"/>
      <c r="DN30" s="628"/>
      <c r="DO30" s="628"/>
      <c r="DP30" s="628"/>
      <c r="DQ30" s="628"/>
      <c r="DR30" s="628"/>
      <c r="DS30" s="628"/>
      <c r="DT30" s="628"/>
      <c r="DU30" s="628"/>
      <c r="DV30" s="629"/>
      <c r="DW30" s="630">
        <v>21.5</v>
      </c>
      <c r="DX30" s="638"/>
      <c r="DY30" s="638"/>
      <c r="DZ30" s="638"/>
      <c r="EA30" s="638"/>
      <c r="EB30" s="638"/>
      <c r="EC30" s="652"/>
    </row>
    <row r="31" spans="2:133" ht="11.25" customHeight="1" x14ac:dyDescent="0.15">
      <c r="B31" s="696" t="s">
        <v>309</v>
      </c>
      <c r="C31" s="697"/>
      <c r="D31" s="697"/>
      <c r="E31" s="697"/>
      <c r="F31" s="697"/>
      <c r="G31" s="697"/>
      <c r="H31" s="697"/>
      <c r="I31" s="697"/>
      <c r="J31" s="697"/>
      <c r="K31" s="697"/>
      <c r="L31" s="697"/>
      <c r="M31" s="697"/>
      <c r="N31" s="697"/>
      <c r="O31" s="697"/>
      <c r="P31" s="697"/>
      <c r="Q31" s="698"/>
      <c r="R31" s="627" t="s">
        <v>131</v>
      </c>
      <c r="S31" s="628"/>
      <c r="T31" s="628"/>
      <c r="U31" s="628"/>
      <c r="V31" s="628"/>
      <c r="W31" s="628"/>
      <c r="X31" s="628"/>
      <c r="Y31" s="629"/>
      <c r="Z31" s="663" t="s">
        <v>239</v>
      </c>
      <c r="AA31" s="663"/>
      <c r="AB31" s="663"/>
      <c r="AC31" s="663"/>
      <c r="AD31" s="664" t="s">
        <v>131</v>
      </c>
      <c r="AE31" s="664"/>
      <c r="AF31" s="664"/>
      <c r="AG31" s="664"/>
      <c r="AH31" s="664"/>
      <c r="AI31" s="664"/>
      <c r="AJ31" s="664"/>
      <c r="AK31" s="664"/>
      <c r="AL31" s="630" t="s">
        <v>239</v>
      </c>
      <c r="AM31" s="631"/>
      <c r="AN31" s="631"/>
      <c r="AO31" s="665"/>
      <c r="AP31" s="688" t="s">
        <v>310</v>
      </c>
      <c r="AQ31" s="689"/>
      <c r="AR31" s="689"/>
      <c r="AS31" s="689"/>
      <c r="AT31" s="690" t="s">
        <v>311</v>
      </c>
      <c r="AU31" s="218"/>
      <c r="AV31" s="218"/>
      <c r="AW31" s="218"/>
      <c r="AX31" s="676" t="s">
        <v>187</v>
      </c>
      <c r="AY31" s="677"/>
      <c r="AZ31" s="677"/>
      <c r="BA31" s="677"/>
      <c r="BB31" s="677"/>
      <c r="BC31" s="677"/>
      <c r="BD31" s="677"/>
      <c r="BE31" s="677"/>
      <c r="BF31" s="678"/>
      <c r="BG31" s="684">
        <v>99.4</v>
      </c>
      <c r="BH31" s="685"/>
      <c r="BI31" s="685"/>
      <c r="BJ31" s="685"/>
      <c r="BK31" s="685"/>
      <c r="BL31" s="685"/>
      <c r="BM31" s="686">
        <v>97.9</v>
      </c>
      <c r="BN31" s="685"/>
      <c r="BO31" s="685"/>
      <c r="BP31" s="685"/>
      <c r="BQ31" s="687"/>
      <c r="BR31" s="684">
        <v>99.4</v>
      </c>
      <c r="BS31" s="685"/>
      <c r="BT31" s="685"/>
      <c r="BU31" s="685"/>
      <c r="BV31" s="685"/>
      <c r="BW31" s="685"/>
      <c r="BX31" s="686">
        <v>97.9</v>
      </c>
      <c r="BY31" s="685"/>
      <c r="BZ31" s="685"/>
      <c r="CA31" s="685"/>
      <c r="CB31" s="687"/>
      <c r="CD31" s="642"/>
      <c r="CE31" s="643"/>
      <c r="CF31" s="624" t="s">
        <v>312</v>
      </c>
      <c r="CG31" s="625"/>
      <c r="CH31" s="625"/>
      <c r="CI31" s="625"/>
      <c r="CJ31" s="625"/>
      <c r="CK31" s="625"/>
      <c r="CL31" s="625"/>
      <c r="CM31" s="625"/>
      <c r="CN31" s="625"/>
      <c r="CO31" s="625"/>
      <c r="CP31" s="625"/>
      <c r="CQ31" s="626"/>
      <c r="CR31" s="627">
        <v>130228</v>
      </c>
      <c r="CS31" s="636"/>
      <c r="CT31" s="636"/>
      <c r="CU31" s="636"/>
      <c r="CV31" s="636"/>
      <c r="CW31" s="636"/>
      <c r="CX31" s="636"/>
      <c r="CY31" s="637"/>
      <c r="CZ31" s="630">
        <v>0.5</v>
      </c>
      <c r="DA31" s="638"/>
      <c r="DB31" s="638"/>
      <c r="DC31" s="639"/>
      <c r="DD31" s="633">
        <v>130208</v>
      </c>
      <c r="DE31" s="636"/>
      <c r="DF31" s="636"/>
      <c r="DG31" s="636"/>
      <c r="DH31" s="636"/>
      <c r="DI31" s="636"/>
      <c r="DJ31" s="636"/>
      <c r="DK31" s="637"/>
      <c r="DL31" s="633">
        <v>130208</v>
      </c>
      <c r="DM31" s="636"/>
      <c r="DN31" s="636"/>
      <c r="DO31" s="636"/>
      <c r="DP31" s="636"/>
      <c r="DQ31" s="636"/>
      <c r="DR31" s="636"/>
      <c r="DS31" s="636"/>
      <c r="DT31" s="636"/>
      <c r="DU31" s="636"/>
      <c r="DV31" s="637"/>
      <c r="DW31" s="630">
        <v>0.9</v>
      </c>
      <c r="DX31" s="638"/>
      <c r="DY31" s="638"/>
      <c r="DZ31" s="638"/>
      <c r="EA31" s="638"/>
      <c r="EB31" s="638"/>
      <c r="EC31" s="652"/>
    </row>
    <row r="32" spans="2:133" ht="11.25" customHeight="1" x14ac:dyDescent="0.15">
      <c r="B32" s="624" t="s">
        <v>313</v>
      </c>
      <c r="C32" s="625"/>
      <c r="D32" s="625"/>
      <c r="E32" s="625"/>
      <c r="F32" s="625"/>
      <c r="G32" s="625"/>
      <c r="H32" s="625"/>
      <c r="I32" s="625"/>
      <c r="J32" s="625"/>
      <c r="K32" s="625"/>
      <c r="L32" s="625"/>
      <c r="M32" s="625"/>
      <c r="N32" s="625"/>
      <c r="O32" s="625"/>
      <c r="P32" s="625"/>
      <c r="Q32" s="626"/>
      <c r="R32" s="627">
        <v>1623063</v>
      </c>
      <c r="S32" s="628"/>
      <c r="T32" s="628"/>
      <c r="U32" s="628"/>
      <c r="V32" s="628"/>
      <c r="W32" s="628"/>
      <c r="X32" s="628"/>
      <c r="Y32" s="629"/>
      <c r="Z32" s="663">
        <v>6</v>
      </c>
      <c r="AA32" s="663"/>
      <c r="AB32" s="663"/>
      <c r="AC32" s="663"/>
      <c r="AD32" s="664" t="s">
        <v>131</v>
      </c>
      <c r="AE32" s="664"/>
      <c r="AF32" s="664"/>
      <c r="AG32" s="664"/>
      <c r="AH32" s="664"/>
      <c r="AI32" s="664"/>
      <c r="AJ32" s="664"/>
      <c r="AK32" s="664"/>
      <c r="AL32" s="630" t="s">
        <v>131</v>
      </c>
      <c r="AM32" s="631"/>
      <c r="AN32" s="631"/>
      <c r="AO32" s="665"/>
      <c r="AP32" s="666"/>
      <c r="AQ32" s="667"/>
      <c r="AR32" s="667"/>
      <c r="AS32" s="667"/>
      <c r="AT32" s="691"/>
      <c r="AU32" s="214" t="s">
        <v>314</v>
      </c>
      <c r="AX32" s="624" t="s">
        <v>315</v>
      </c>
      <c r="AY32" s="625"/>
      <c r="AZ32" s="625"/>
      <c r="BA32" s="625"/>
      <c r="BB32" s="625"/>
      <c r="BC32" s="625"/>
      <c r="BD32" s="625"/>
      <c r="BE32" s="625"/>
      <c r="BF32" s="626"/>
      <c r="BG32" s="683">
        <v>99.4</v>
      </c>
      <c r="BH32" s="636"/>
      <c r="BI32" s="636"/>
      <c r="BJ32" s="636"/>
      <c r="BK32" s="636"/>
      <c r="BL32" s="636"/>
      <c r="BM32" s="631">
        <v>98.3</v>
      </c>
      <c r="BN32" s="636"/>
      <c r="BO32" s="636"/>
      <c r="BP32" s="636"/>
      <c r="BQ32" s="661"/>
      <c r="BR32" s="683">
        <v>99.4</v>
      </c>
      <c r="BS32" s="636"/>
      <c r="BT32" s="636"/>
      <c r="BU32" s="636"/>
      <c r="BV32" s="636"/>
      <c r="BW32" s="636"/>
      <c r="BX32" s="631">
        <v>98.2</v>
      </c>
      <c r="BY32" s="636"/>
      <c r="BZ32" s="636"/>
      <c r="CA32" s="636"/>
      <c r="CB32" s="661"/>
      <c r="CD32" s="644"/>
      <c r="CE32" s="645"/>
      <c r="CF32" s="624" t="s">
        <v>316</v>
      </c>
      <c r="CG32" s="625"/>
      <c r="CH32" s="625"/>
      <c r="CI32" s="625"/>
      <c r="CJ32" s="625"/>
      <c r="CK32" s="625"/>
      <c r="CL32" s="625"/>
      <c r="CM32" s="625"/>
      <c r="CN32" s="625"/>
      <c r="CO32" s="625"/>
      <c r="CP32" s="625"/>
      <c r="CQ32" s="626"/>
      <c r="CR32" s="627">
        <v>23</v>
      </c>
      <c r="CS32" s="628"/>
      <c r="CT32" s="628"/>
      <c r="CU32" s="628"/>
      <c r="CV32" s="628"/>
      <c r="CW32" s="628"/>
      <c r="CX32" s="628"/>
      <c r="CY32" s="629"/>
      <c r="CZ32" s="630">
        <v>0</v>
      </c>
      <c r="DA32" s="638"/>
      <c r="DB32" s="638"/>
      <c r="DC32" s="639"/>
      <c r="DD32" s="633">
        <v>23</v>
      </c>
      <c r="DE32" s="628"/>
      <c r="DF32" s="628"/>
      <c r="DG32" s="628"/>
      <c r="DH32" s="628"/>
      <c r="DI32" s="628"/>
      <c r="DJ32" s="628"/>
      <c r="DK32" s="629"/>
      <c r="DL32" s="633">
        <v>23</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317</v>
      </c>
      <c r="C33" s="625"/>
      <c r="D33" s="625"/>
      <c r="E33" s="625"/>
      <c r="F33" s="625"/>
      <c r="G33" s="625"/>
      <c r="H33" s="625"/>
      <c r="I33" s="625"/>
      <c r="J33" s="625"/>
      <c r="K33" s="625"/>
      <c r="L33" s="625"/>
      <c r="M33" s="625"/>
      <c r="N33" s="625"/>
      <c r="O33" s="625"/>
      <c r="P33" s="625"/>
      <c r="Q33" s="626"/>
      <c r="R33" s="627">
        <v>109257</v>
      </c>
      <c r="S33" s="628"/>
      <c r="T33" s="628"/>
      <c r="U33" s="628"/>
      <c r="V33" s="628"/>
      <c r="W33" s="628"/>
      <c r="X33" s="628"/>
      <c r="Y33" s="629"/>
      <c r="Z33" s="663">
        <v>0.4</v>
      </c>
      <c r="AA33" s="663"/>
      <c r="AB33" s="663"/>
      <c r="AC33" s="663"/>
      <c r="AD33" s="664">
        <v>62069</v>
      </c>
      <c r="AE33" s="664"/>
      <c r="AF33" s="664"/>
      <c r="AG33" s="664"/>
      <c r="AH33" s="664"/>
      <c r="AI33" s="664"/>
      <c r="AJ33" s="664"/>
      <c r="AK33" s="664"/>
      <c r="AL33" s="630">
        <v>0.4</v>
      </c>
      <c r="AM33" s="631"/>
      <c r="AN33" s="631"/>
      <c r="AO33" s="665"/>
      <c r="AP33" s="668"/>
      <c r="AQ33" s="669"/>
      <c r="AR33" s="669"/>
      <c r="AS33" s="669"/>
      <c r="AT33" s="692"/>
      <c r="AU33" s="219"/>
      <c r="AV33" s="219"/>
      <c r="AW33" s="219"/>
      <c r="AX33" s="608" t="s">
        <v>318</v>
      </c>
      <c r="AY33" s="609"/>
      <c r="AZ33" s="609"/>
      <c r="BA33" s="609"/>
      <c r="BB33" s="609"/>
      <c r="BC33" s="609"/>
      <c r="BD33" s="609"/>
      <c r="BE33" s="609"/>
      <c r="BF33" s="610"/>
      <c r="BG33" s="682">
        <v>99.4</v>
      </c>
      <c r="BH33" s="612"/>
      <c r="BI33" s="612"/>
      <c r="BJ33" s="612"/>
      <c r="BK33" s="612"/>
      <c r="BL33" s="612"/>
      <c r="BM33" s="656">
        <v>97.4</v>
      </c>
      <c r="BN33" s="612"/>
      <c r="BO33" s="612"/>
      <c r="BP33" s="612"/>
      <c r="BQ33" s="650"/>
      <c r="BR33" s="682">
        <v>99.4</v>
      </c>
      <c r="BS33" s="612"/>
      <c r="BT33" s="612"/>
      <c r="BU33" s="612"/>
      <c r="BV33" s="612"/>
      <c r="BW33" s="612"/>
      <c r="BX33" s="656">
        <v>97.6</v>
      </c>
      <c r="BY33" s="612"/>
      <c r="BZ33" s="612"/>
      <c r="CA33" s="612"/>
      <c r="CB33" s="650"/>
      <c r="CD33" s="624" t="s">
        <v>319</v>
      </c>
      <c r="CE33" s="625"/>
      <c r="CF33" s="625"/>
      <c r="CG33" s="625"/>
      <c r="CH33" s="625"/>
      <c r="CI33" s="625"/>
      <c r="CJ33" s="625"/>
      <c r="CK33" s="625"/>
      <c r="CL33" s="625"/>
      <c r="CM33" s="625"/>
      <c r="CN33" s="625"/>
      <c r="CO33" s="625"/>
      <c r="CP33" s="625"/>
      <c r="CQ33" s="626"/>
      <c r="CR33" s="627">
        <v>9619195</v>
      </c>
      <c r="CS33" s="636"/>
      <c r="CT33" s="636"/>
      <c r="CU33" s="636"/>
      <c r="CV33" s="636"/>
      <c r="CW33" s="636"/>
      <c r="CX33" s="636"/>
      <c r="CY33" s="637"/>
      <c r="CZ33" s="630">
        <v>36.9</v>
      </c>
      <c r="DA33" s="638"/>
      <c r="DB33" s="638"/>
      <c r="DC33" s="639"/>
      <c r="DD33" s="633">
        <v>7708165</v>
      </c>
      <c r="DE33" s="636"/>
      <c r="DF33" s="636"/>
      <c r="DG33" s="636"/>
      <c r="DH33" s="636"/>
      <c r="DI33" s="636"/>
      <c r="DJ33" s="636"/>
      <c r="DK33" s="637"/>
      <c r="DL33" s="633">
        <v>5712924</v>
      </c>
      <c r="DM33" s="636"/>
      <c r="DN33" s="636"/>
      <c r="DO33" s="636"/>
      <c r="DP33" s="636"/>
      <c r="DQ33" s="636"/>
      <c r="DR33" s="636"/>
      <c r="DS33" s="636"/>
      <c r="DT33" s="636"/>
      <c r="DU33" s="636"/>
      <c r="DV33" s="637"/>
      <c r="DW33" s="630">
        <v>39.5</v>
      </c>
      <c r="DX33" s="638"/>
      <c r="DY33" s="638"/>
      <c r="DZ33" s="638"/>
      <c r="EA33" s="638"/>
      <c r="EB33" s="638"/>
      <c r="EC33" s="652"/>
    </row>
    <row r="34" spans="2:133" ht="11.25" customHeight="1" x14ac:dyDescent="0.15">
      <c r="B34" s="624" t="s">
        <v>320</v>
      </c>
      <c r="C34" s="625"/>
      <c r="D34" s="625"/>
      <c r="E34" s="625"/>
      <c r="F34" s="625"/>
      <c r="G34" s="625"/>
      <c r="H34" s="625"/>
      <c r="I34" s="625"/>
      <c r="J34" s="625"/>
      <c r="K34" s="625"/>
      <c r="L34" s="625"/>
      <c r="M34" s="625"/>
      <c r="N34" s="625"/>
      <c r="O34" s="625"/>
      <c r="P34" s="625"/>
      <c r="Q34" s="626"/>
      <c r="R34" s="627">
        <v>753551</v>
      </c>
      <c r="S34" s="628"/>
      <c r="T34" s="628"/>
      <c r="U34" s="628"/>
      <c r="V34" s="628"/>
      <c r="W34" s="628"/>
      <c r="X34" s="628"/>
      <c r="Y34" s="629"/>
      <c r="Z34" s="663">
        <v>2.8</v>
      </c>
      <c r="AA34" s="663"/>
      <c r="AB34" s="663"/>
      <c r="AC34" s="663"/>
      <c r="AD34" s="664" t="s">
        <v>131</v>
      </c>
      <c r="AE34" s="664"/>
      <c r="AF34" s="664"/>
      <c r="AG34" s="664"/>
      <c r="AH34" s="664"/>
      <c r="AI34" s="664"/>
      <c r="AJ34" s="664"/>
      <c r="AK34" s="664"/>
      <c r="AL34" s="630" t="s">
        <v>239</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321</v>
      </c>
      <c r="CE34" s="625"/>
      <c r="CF34" s="625"/>
      <c r="CG34" s="625"/>
      <c r="CH34" s="625"/>
      <c r="CI34" s="625"/>
      <c r="CJ34" s="625"/>
      <c r="CK34" s="625"/>
      <c r="CL34" s="625"/>
      <c r="CM34" s="625"/>
      <c r="CN34" s="625"/>
      <c r="CO34" s="625"/>
      <c r="CP34" s="625"/>
      <c r="CQ34" s="626"/>
      <c r="CR34" s="627">
        <v>3606180</v>
      </c>
      <c r="CS34" s="628"/>
      <c r="CT34" s="628"/>
      <c r="CU34" s="628"/>
      <c r="CV34" s="628"/>
      <c r="CW34" s="628"/>
      <c r="CX34" s="628"/>
      <c r="CY34" s="629"/>
      <c r="CZ34" s="630">
        <v>13.8</v>
      </c>
      <c r="DA34" s="638"/>
      <c r="DB34" s="638"/>
      <c r="DC34" s="639"/>
      <c r="DD34" s="633">
        <v>2595465</v>
      </c>
      <c r="DE34" s="628"/>
      <c r="DF34" s="628"/>
      <c r="DG34" s="628"/>
      <c r="DH34" s="628"/>
      <c r="DI34" s="628"/>
      <c r="DJ34" s="628"/>
      <c r="DK34" s="629"/>
      <c r="DL34" s="633">
        <v>2105827</v>
      </c>
      <c r="DM34" s="628"/>
      <c r="DN34" s="628"/>
      <c r="DO34" s="628"/>
      <c r="DP34" s="628"/>
      <c r="DQ34" s="628"/>
      <c r="DR34" s="628"/>
      <c r="DS34" s="628"/>
      <c r="DT34" s="628"/>
      <c r="DU34" s="628"/>
      <c r="DV34" s="629"/>
      <c r="DW34" s="630">
        <v>14.6</v>
      </c>
      <c r="DX34" s="638"/>
      <c r="DY34" s="638"/>
      <c r="DZ34" s="638"/>
      <c r="EA34" s="638"/>
      <c r="EB34" s="638"/>
      <c r="EC34" s="652"/>
    </row>
    <row r="35" spans="2:133" ht="11.25" customHeight="1" x14ac:dyDescent="0.15">
      <c r="B35" s="624" t="s">
        <v>322</v>
      </c>
      <c r="C35" s="625"/>
      <c r="D35" s="625"/>
      <c r="E35" s="625"/>
      <c r="F35" s="625"/>
      <c r="G35" s="625"/>
      <c r="H35" s="625"/>
      <c r="I35" s="625"/>
      <c r="J35" s="625"/>
      <c r="K35" s="625"/>
      <c r="L35" s="625"/>
      <c r="M35" s="625"/>
      <c r="N35" s="625"/>
      <c r="O35" s="625"/>
      <c r="P35" s="625"/>
      <c r="Q35" s="626"/>
      <c r="R35" s="627">
        <v>26566</v>
      </c>
      <c r="S35" s="628"/>
      <c r="T35" s="628"/>
      <c r="U35" s="628"/>
      <c r="V35" s="628"/>
      <c r="W35" s="628"/>
      <c r="X35" s="628"/>
      <c r="Y35" s="629"/>
      <c r="Z35" s="663">
        <v>0.1</v>
      </c>
      <c r="AA35" s="663"/>
      <c r="AB35" s="663"/>
      <c r="AC35" s="663"/>
      <c r="AD35" s="664" t="s">
        <v>239</v>
      </c>
      <c r="AE35" s="664"/>
      <c r="AF35" s="664"/>
      <c r="AG35" s="664"/>
      <c r="AH35" s="664"/>
      <c r="AI35" s="664"/>
      <c r="AJ35" s="664"/>
      <c r="AK35" s="664"/>
      <c r="AL35" s="630" t="s">
        <v>131</v>
      </c>
      <c r="AM35" s="631"/>
      <c r="AN35" s="631"/>
      <c r="AO35" s="665"/>
      <c r="AP35" s="222"/>
      <c r="AQ35" s="679" t="s">
        <v>323</v>
      </c>
      <c r="AR35" s="680"/>
      <c r="AS35" s="680"/>
      <c r="AT35" s="680"/>
      <c r="AU35" s="680"/>
      <c r="AV35" s="680"/>
      <c r="AW35" s="680"/>
      <c r="AX35" s="680"/>
      <c r="AY35" s="680"/>
      <c r="AZ35" s="680"/>
      <c r="BA35" s="680"/>
      <c r="BB35" s="680"/>
      <c r="BC35" s="680"/>
      <c r="BD35" s="680"/>
      <c r="BE35" s="680"/>
      <c r="BF35" s="681"/>
      <c r="BG35" s="679" t="s">
        <v>324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325</v>
      </c>
      <c r="CE35" s="625"/>
      <c r="CF35" s="625"/>
      <c r="CG35" s="625"/>
      <c r="CH35" s="625"/>
      <c r="CI35" s="625"/>
      <c r="CJ35" s="625"/>
      <c r="CK35" s="625"/>
      <c r="CL35" s="625"/>
      <c r="CM35" s="625"/>
      <c r="CN35" s="625"/>
      <c r="CO35" s="625"/>
      <c r="CP35" s="625"/>
      <c r="CQ35" s="626"/>
      <c r="CR35" s="627">
        <v>145417</v>
      </c>
      <c r="CS35" s="636"/>
      <c r="CT35" s="636"/>
      <c r="CU35" s="636"/>
      <c r="CV35" s="636"/>
      <c r="CW35" s="636"/>
      <c r="CX35" s="636"/>
      <c r="CY35" s="637"/>
      <c r="CZ35" s="630">
        <v>0.6</v>
      </c>
      <c r="DA35" s="638"/>
      <c r="DB35" s="638"/>
      <c r="DC35" s="639"/>
      <c r="DD35" s="633">
        <v>92730</v>
      </c>
      <c r="DE35" s="636"/>
      <c r="DF35" s="636"/>
      <c r="DG35" s="636"/>
      <c r="DH35" s="636"/>
      <c r="DI35" s="636"/>
      <c r="DJ35" s="636"/>
      <c r="DK35" s="637"/>
      <c r="DL35" s="633">
        <v>92418</v>
      </c>
      <c r="DM35" s="636"/>
      <c r="DN35" s="636"/>
      <c r="DO35" s="636"/>
      <c r="DP35" s="636"/>
      <c r="DQ35" s="636"/>
      <c r="DR35" s="636"/>
      <c r="DS35" s="636"/>
      <c r="DT35" s="636"/>
      <c r="DU35" s="636"/>
      <c r="DV35" s="637"/>
      <c r="DW35" s="630">
        <v>0.6</v>
      </c>
      <c r="DX35" s="638"/>
      <c r="DY35" s="638"/>
      <c r="DZ35" s="638"/>
      <c r="EA35" s="638"/>
      <c r="EB35" s="638"/>
      <c r="EC35" s="652"/>
    </row>
    <row r="36" spans="2:133" ht="11.25" customHeight="1" x14ac:dyDescent="0.15">
      <c r="B36" s="624" t="s">
        <v>326</v>
      </c>
      <c r="C36" s="625"/>
      <c r="D36" s="625"/>
      <c r="E36" s="625"/>
      <c r="F36" s="625"/>
      <c r="G36" s="625"/>
      <c r="H36" s="625"/>
      <c r="I36" s="625"/>
      <c r="J36" s="625"/>
      <c r="K36" s="625"/>
      <c r="L36" s="625"/>
      <c r="M36" s="625"/>
      <c r="N36" s="625"/>
      <c r="O36" s="625"/>
      <c r="P36" s="625"/>
      <c r="Q36" s="626"/>
      <c r="R36" s="627">
        <v>499917</v>
      </c>
      <c r="S36" s="628"/>
      <c r="T36" s="628"/>
      <c r="U36" s="628"/>
      <c r="V36" s="628"/>
      <c r="W36" s="628"/>
      <c r="X36" s="628"/>
      <c r="Y36" s="629"/>
      <c r="Z36" s="663">
        <v>1.9</v>
      </c>
      <c r="AA36" s="663"/>
      <c r="AB36" s="663"/>
      <c r="AC36" s="663"/>
      <c r="AD36" s="664" t="s">
        <v>239</v>
      </c>
      <c r="AE36" s="664"/>
      <c r="AF36" s="664"/>
      <c r="AG36" s="664"/>
      <c r="AH36" s="664"/>
      <c r="AI36" s="664"/>
      <c r="AJ36" s="664"/>
      <c r="AK36" s="664"/>
      <c r="AL36" s="630" t="s">
        <v>131</v>
      </c>
      <c r="AM36" s="631"/>
      <c r="AN36" s="631"/>
      <c r="AO36" s="665"/>
      <c r="AP36" s="222"/>
      <c r="AQ36" s="670" t="s">
        <v>327</v>
      </c>
      <c r="AR36" s="671"/>
      <c r="AS36" s="671"/>
      <c r="AT36" s="671"/>
      <c r="AU36" s="671"/>
      <c r="AV36" s="671"/>
      <c r="AW36" s="671"/>
      <c r="AX36" s="671"/>
      <c r="AY36" s="672"/>
      <c r="AZ36" s="673">
        <v>3446047</v>
      </c>
      <c r="BA36" s="674"/>
      <c r="BB36" s="674"/>
      <c r="BC36" s="674"/>
      <c r="BD36" s="674"/>
      <c r="BE36" s="674"/>
      <c r="BF36" s="675"/>
      <c r="BG36" s="676" t="s">
        <v>328</v>
      </c>
      <c r="BH36" s="677"/>
      <c r="BI36" s="677"/>
      <c r="BJ36" s="677"/>
      <c r="BK36" s="677"/>
      <c r="BL36" s="677"/>
      <c r="BM36" s="677"/>
      <c r="BN36" s="677"/>
      <c r="BO36" s="677"/>
      <c r="BP36" s="677"/>
      <c r="BQ36" s="677"/>
      <c r="BR36" s="677"/>
      <c r="BS36" s="677"/>
      <c r="BT36" s="677"/>
      <c r="BU36" s="678"/>
      <c r="BV36" s="673">
        <v>81790</v>
      </c>
      <c r="BW36" s="674"/>
      <c r="BX36" s="674"/>
      <c r="BY36" s="674"/>
      <c r="BZ36" s="674"/>
      <c r="CA36" s="674"/>
      <c r="CB36" s="675"/>
      <c r="CD36" s="624" t="s">
        <v>329</v>
      </c>
      <c r="CE36" s="625"/>
      <c r="CF36" s="625"/>
      <c r="CG36" s="625"/>
      <c r="CH36" s="625"/>
      <c r="CI36" s="625"/>
      <c r="CJ36" s="625"/>
      <c r="CK36" s="625"/>
      <c r="CL36" s="625"/>
      <c r="CM36" s="625"/>
      <c r="CN36" s="625"/>
      <c r="CO36" s="625"/>
      <c r="CP36" s="625"/>
      <c r="CQ36" s="626"/>
      <c r="CR36" s="627">
        <v>2970219</v>
      </c>
      <c r="CS36" s="628"/>
      <c r="CT36" s="628"/>
      <c r="CU36" s="628"/>
      <c r="CV36" s="628"/>
      <c r="CW36" s="628"/>
      <c r="CX36" s="628"/>
      <c r="CY36" s="629"/>
      <c r="CZ36" s="630">
        <v>11.4</v>
      </c>
      <c r="DA36" s="638"/>
      <c r="DB36" s="638"/>
      <c r="DC36" s="639"/>
      <c r="DD36" s="633">
        <v>2645143</v>
      </c>
      <c r="DE36" s="628"/>
      <c r="DF36" s="628"/>
      <c r="DG36" s="628"/>
      <c r="DH36" s="628"/>
      <c r="DI36" s="628"/>
      <c r="DJ36" s="628"/>
      <c r="DK36" s="629"/>
      <c r="DL36" s="633">
        <v>1326220</v>
      </c>
      <c r="DM36" s="628"/>
      <c r="DN36" s="628"/>
      <c r="DO36" s="628"/>
      <c r="DP36" s="628"/>
      <c r="DQ36" s="628"/>
      <c r="DR36" s="628"/>
      <c r="DS36" s="628"/>
      <c r="DT36" s="628"/>
      <c r="DU36" s="628"/>
      <c r="DV36" s="629"/>
      <c r="DW36" s="630">
        <v>9.1999999999999993</v>
      </c>
      <c r="DX36" s="638"/>
      <c r="DY36" s="638"/>
      <c r="DZ36" s="638"/>
      <c r="EA36" s="638"/>
      <c r="EB36" s="638"/>
      <c r="EC36" s="652"/>
    </row>
    <row r="37" spans="2:133" ht="11.25" customHeight="1" x14ac:dyDescent="0.15">
      <c r="B37" s="624" t="s">
        <v>330</v>
      </c>
      <c r="C37" s="625"/>
      <c r="D37" s="625"/>
      <c r="E37" s="625"/>
      <c r="F37" s="625"/>
      <c r="G37" s="625"/>
      <c r="H37" s="625"/>
      <c r="I37" s="625"/>
      <c r="J37" s="625"/>
      <c r="K37" s="625"/>
      <c r="L37" s="625"/>
      <c r="M37" s="625"/>
      <c r="N37" s="625"/>
      <c r="O37" s="625"/>
      <c r="P37" s="625"/>
      <c r="Q37" s="626"/>
      <c r="R37" s="627">
        <v>584109</v>
      </c>
      <c r="S37" s="628"/>
      <c r="T37" s="628"/>
      <c r="U37" s="628"/>
      <c r="V37" s="628"/>
      <c r="W37" s="628"/>
      <c r="X37" s="628"/>
      <c r="Y37" s="629"/>
      <c r="Z37" s="663">
        <v>2.2000000000000002</v>
      </c>
      <c r="AA37" s="663"/>
      <c r="AB37" s="663"/>
      <c r="AC37" s="663"/>
      <c r="AD37" s="664">
        <v>34095</v>
      </c>
      <c r="AE37" s="664"/>
      <c r="AF37" s="664"/>
      <c r="AG37" s="664"/>
      <c r="AH37" s="664"/>
      <c r="AI37" s="664"/>
      <c r="AJ37" s="664"/>
      <c r="AK37" s="664"/>
      <c r="AL37" s="630">
        <v>0.2</v>
      </c>
      <c r="AM37" s="631"/>
      <c r="AN37" s="631"/>
      <c r="AO37" s="665"/>
      <c r="AQ37" s="658" t="s">
        <v>331</v>
      </c>
      <c r="AR37" s="659"/>
      <c r="AS37" s="659"/>
      <c r="AT37" s="659"/>
      <c r="AU37" s="659"/>
      <c r="AV37" s="659"/>
      <c r="AW37" s="659"/>
      <c r="AX37" s="659"/>
      <c r="AY37" s="660"/>
      <c r="AZ37" s="627">
        <v>732563</v>
      </c>
      <c r="BA37" s="628"/>
      <c r="BB37" s="628"/>
      <c r="BC37" s="628"/>
      <c r="BD37" s="636"/>
      <c r="BE37" s="636"/>
      <c r="BF37" s="661"/>
      <c r="BG37" s="624" t="s">
        <v>332</v>
      </c>
      <c r="BH37" s="625"/>
      <c r="BI37" s="625"/>
      <c r="BJ37" s="625"/>
      <c r="BK37" s="625"/>
      <c r="BL37" s="625"/>
      <c r="BM37" s="625"/>
      <c r="BN37" s="625"/>
      <c r="BO37" s="625"/>
      <c r="BP37" s="625"/>
      <c r="BQ37" s="625"/>
      <c r="BR37" s="625"/>
      <c r="BS37" s="625"/>
      <c r="BT37" s="625"/>
      <c r="BU37" s="626"/>
      <c r="BV37" s="627">
        <v>-50382</v>
      </c>
      <c r="BW37" s="628"/>
      <c r="BX37" s="628"/>
      <c r="BY37" s="628"/>
      <c r="BZ37" s="628"/>
      <c r="CA37" s="628"/>
      <c r="CB37" s="662"/>
      <c r="CD37" s="624" t="s">
        <v>333</v>
      </c>
      <c r="CE37" s="625"/>
      <c r="CF37" s="625"/>
      <c r="CG37" s="625"/>
      <c r="CH37" s="625"/>
      <c r="CI37" s="625"/>
      <c r="CJ37" s="625"/>
      <c r="CK37" s="625"/>
      <c r="CL37" s="625"/>
      <c r="CM37" s="625"/>
      <c r="CN37" s="625"/>
      <c r="CO37" s="625"/>
      <c r="CP37" s="625"/>
      <c r="CQ37" s="626"/>
      <c r="CR37" s="627">
        <v>477427</v>
      </c>
      <c r="CS37" s="636"/>
      <c r="CT37" s="636"/>
      <c r="CU37" s="636"/>
      <c r="CV37" s="636"/>
      <c r="CW37" s="636"/>
      <c r="CX37" s="636"/>
      <c r="CY37" s="637"/>
      <c r="CZ37" s="630">
        <v>1.8</v>
      </c>
      <c r="DA37" s="638"/>
      <c r="DB37" s="638"/>
      <c r="DC37" s="639"/>
      <c r="DD37" s="633">
        <v>477427</v>
      </c>
      <c r="DE37" s="636"/>
      <c r="DF37" s="636"/>
      <c r="DG37" s="636"/>
      <c r="DH37" s="636"/>
      <c r="DI37" s="636"/>
      <c r="DJ37" s="636"/>
      <c r="DK37" s="637"/>
      <c r="DL37" s="633">
        <v>413448</v>
      </c>
      <c r="DM37" s="636"/>
      <c r="DN37" s="636"/>
      <c r="DO37" s="636"/>
      <c r="DP37" s="636"/>
      <c r="DQ37" s="636"/>
      <c r="DR37" s="636"/>
      <c r="DS37" s="636"/>
      <c r="DT37" s="636"/>
      <c r="DU37" s="636"/>
      <c r="DV37" s="637"/>
      <c r="DW37" s="630">
        <v>2.9</v>
      </c>
      <c r="DX37" s="638"/>
      <c r="DY37" s="638"/>
      <c r="DZ37" s="638"/>
      <c r="EA37" s="638"/>
      <c r="EB37" s="638"/>
      <c r="EC37" s="652"/>
    </row>
    <row r="38" spans="2:133" ht="11.25" customHeight="1" x14ac:dyDescent="0.15">
      <c r="B38" s="624" t="s">
        <v>334</v>
      </c>
      <c r="C38" s="625"/>
      <c r="D38" s="625"/>
      <c r="E38" s="625"/>
      <c r="F38" s="625"/>
      <c r="G38" s="625"/>
      <c r="H38" s="625"/>
      <c r="I38" s="625"/>
      <c r="J38" s="625"/>
      <c r="K38" s="625"/>
      <c r="L38" s="625"/>
      <c r="M38" s="625"/>
      <c r="N38" s="625"/>
      <c r="O38" s="625"/>
      <c r="P38" s="625"/>
      <c r="Q38" s="626"/>
      <c r="R38" s="627">
        <v>2823900</v>
      </c>
      <c r="S38" s="628"/>
      <c r="T38" s="628"/>
      <c r="U38" s="628"/>
      <c r="V38" s="628"/>
      <c r="W38" s="628"/>
      <c r="X38" s="628"/>
      <c r="Y38" s="629"/>
      <c r="Z38" s="663">
        <v>10.5</v>
      </c>
      <c r="AA38" s="663"/>
      <c r="AB38" s="663"/>
      <c r="AC38" s="663"/>
      <c r="AD38" s="664" t="s">
        <v>239</v>
      </c>
      <c r="AE38" s="664"/>
      <c r="AF38" s="664"/>
      <c r="AG38" s="664"/>
      <c r="AH38" s="664"/>
      <c r="AI38" s="664"/>
      <c r="AJ38" s="664"/>
      <c r="AK38" s="664"/>
      <c r="AL38" s="630" t="s">
        <v>131</v>
      </c>
      <c r="AM38" s="631"/>
      <c r="AN38" s="631"/>
      <c r="AO38" s="665"/>
      <c r="AQ38" s="658" t="s">
        <v>335</v>
      </c>
      <c r="AR38" s="659"/>
      <c r="AS38" s="659"/>
      <c r="AT38" s="659"/>
      <c r="AU38" s="659"/>
      <c r="AV38" s="659"/>
      <c r="AW38" s="659"/>
      <c r="AX38" s="659"/>
      <c r="AY38" s="660"/>
      <c r="AZ38" s="627">
        <v>93378</v>
      </c>
      <c r="BA38" s="628"/>
      <c r="BB38" s="628"/>
      <c r="BC38" s="628"/>
      <c r="BD38" s="636"/>
      <c r="BE38" s="636"/>
      <c r="BF38" s="661"/>
      <c r="BG38" s="624" t="s">
        <v>336</v>
      </c>
      <c r="BH38" s="625"/>
      <c r="BI38" s="625"/>
      <c r="BJ38" s="625"/>
      <c r="BK38" s="625"/>
      <c r="BL38" s="625"/>
      <c r="BM38" s="625"/>
      <c r="BN38" s="625"/>
      <c r="BO38" s="625"/>
      <c r="BP38" s="625"/>
      <c r="BQ38" s="625"/>
      <c r="BR38" s="625"/>
      <c r="BS38" s="625"/>
      <c r="BT38" s="625"/>
      <c r="BU38" s="626"/>
      <c r="BV38" s="627">
        <v>6920</v>
      </c>
      <c r="BW38" s="628"/>
      <c r="BX38" s="628"/>
      <c r="BY38" s="628"/>
      <c r="BZ38" s="628"/>
      <c r="CA38" s="628"/>
      <c r="CB38" s="662"/>
      <c r="CD38" s="624" t="s">
        <v>337</v>
      </c>
      <c r="CE38" s="625"/>
      <c r="CF38" s="625"/>
      <c r="CG38" s="625"/>
      <c r="CH38" s="625"/>
      <c r="CI38" s="625"/>
      <c r="CJ38" s="625"/>
      <c r="CK38" s="625"/>
      <c r="CL38" s="625"/>
      <c r="CM38" s="625"/>
      <c r="CN38" s="625"/>
      <c r="CO38" s="625"/>
      <c r="CP38" s="625"/>
      <c r="CQ38" s="626"/>
      <c r="CR38" s="627">
        <v>2620106</v>
      </c>
      <c r="CS38" s="628"/>
      <c r="CT38" s="628"/>
      <c r="CU38" s="628"/>
      <c r="CV38" s="628"/>
      <c r="CW38" s="628"/>
      <c r="CX38" s="628"/>
      <c r="CY38" s="629"/>
      <c r="CZ38" s="630">
        <v>10</v>
      </c>
      <c r="DA38" s="638"/>
      <c r="DB38" s="638"/>
      <c r="DC38" s="639"/>
      <c r="DD38" s="633">
        <v>2132319</v>
      </c>
      <c r="DE38" s="628"/>
      <c r="DF38" s="628"/>
      <c r="DG38" s="628"/>
      <c r="DH38" s="628"/>
      <c r="DI38" s="628"/>
      <c r="DJ38" s="628"/>
      <c r="DK38" s="629"/>
      <c r="DL38" s="633">
        <v>2001144</v>
      </c>
      <c r="DM38" s="628"/>
      <c r="DN38" s="628"/>
      <c r="DO38" s="628"/>
      <c r="DP38" s="628"/>
      <c r="DQ38" s="628"/>
      <c r="DR38" s="628"/>
      <c r="DS38" s="628"/>
      <c r="DT38" s="628"/>
      <c r="DU38" s="628"/>
      <c r="DV38" s="629"/>
      <c r="DW38" s="630">
        <v>13.8</v>
      </c>
      <c r="DX38" s="638"/>
      <c r="DY38" s="638"/>
      <c r="DZ38" s="638"/>
      <c r="EA38" s="638"/>
      <c r="EB38" s="638"/>
      <c r="EC38" s="652"/>
    </row>
    <row r="39" spans="2:133" ht="11.25" customHeight="1" x14ac:dyDescent="0.15">
      <c r="B39" s="624" t="s">
        <v>338</v>
      </c>
      <c r="C39" s="625"/>
      <c r="D39" s="625"/>
      <c r="E39" s="625"/>
      <c r="F39" s="625"/>
      <c r="G39" s="625"/>
      <c r="H39" s="625"/>
      <c r="I39" s="625"/>
      <c r="J39" s="625"/>
      <c r="K39" s="625"/>
      <c r="L39" s="625"/>
      <c r="M39" s="625"/>
      <c r="N39" s="625"/>
      <c r="O39" s="625"/>
      <c r="P39" s="625"/>
      <c r="Q39" s="626"/>
      <c r="R39" s="627" t="s">
        <v>131</v>
      </c>
      <c r="S39" s="628"/>
      <c r="T39" s="628"/>
      <c r="U39" s="628"/>
      <c r="V39" s="628"/>
      <c r="W39" s="628"/>
      <c r="X39" s="628"/>
      <c r="Y39" s="629"/>
      <c r="Z39" s="663" t="s">
        <v>239</v>
      </c>
      <c r="AA39" s="663"/>
      <c r="AB39" s="663"/>
      <c r="AC39" s="663"/>
      <c r="AD39" s="664" t="s">
        <v>131</v>
      </c>
      <c r="AE39" s="664"/>
      <c r="AF39" s="664"/>
      <c r="AG39" s="664"/>
      <c r="AH39" s="664"/>
      <c r="AI39" s="664"/>
      <c r="AJ39" s="664"/>
      <c r="AK39" s="664"/>
      <c r="AL39" s="630" t="s">
        <v>239</v>
      </c>
      <c r="AM39" s="631"/>
      <c r="AN39" s="631"/>
      <c r="AO39" s="665"/>
      <c r="AQ39" s="658" t="s">
        <v>339</v>
      </c>
      <c r="AR39" s="659"/>
      <c r="AS39" s="659"/>
      <c r="AT39" s="659"/>
      <c r="AU39" s="659"/>
      <c r="AV39" s="659"/>
      <c r="AW39" s="659"/>
      <c r="AX39" s="659"/>
      <c r="AY39" s="660"/>
      <c r="AZ39" s="627">
        <v>9294</v>
      </c>
      <c r="BA39" s="628"/>
      <c r="BB39" s="628"/>
      <c r="BC39" s="628"/>
      <c r="BD39" s="636"/>
      <c r="BE39" s="636"/>
      <c r="BF39" s="661"/>
      <c r="BG39" s="624" t="s">
        <v>340</v>
      </c>
      <c r="BH39" s="625"/>
      <c r="BI39" s="625"/>
      <c r="BJ39" s="625"/>
      <c r="BK39" s="625"/>
      <c r="BL39" s="625"/>
      <c r="BM39" s="625"/>
      <c r="BN39" s="625"/>
      <c r="BO39" s="625"/>
      <c r="BP39" s="625"/>
      <c r="BQ39" s="625"/>
      <c r="BR39" s="625"/>
      <c r="BS39" s="625"/>
      <c r="BT39" s="625"/>
      <c r="BU39" s="626"/>
      <c r="BV39" s="627">
        <v>11062</v>
      </c>
      <c r="BW39" s="628"/>
      <c r="BX39" s="628"/>
      <c r="BY39" s="628"/>
      <c r="BZ39" s="628"/>
      <c r="CA39" s="628"/>
      <c r="CB39" s="662"/>
      <c r="CD39" s="624" t="s">
        <v>341</v>
      </c>
      <c r="CE39" s="625"/>
      <c r="CF39" s="625"/>
      <c r="CG39" s="625"/>
      <c r="CH39" s="625"/>
      <c r="CI39" s="625"/>
      <c r="CJ39" s="625"/>
      <c r="CK39" s="625"/>
      <c r="CL39" s="625"/>
      <c r="CM39" s="625"/>
      <c r="CN39" s="625"/>
      <c r="CO39" s="625"/>
      <c r="CP39" s="625"/>
      <c r="CQ39" s="626"/>
      <c r="CR39" s="627">
        <v>47965</v>
      </c>
      <c r="CS39" s="636"/>
      <c r="CT39" s="636"/>
      <c r="CU39" s="636"/>
      <c r="CV39" s="636"/>
      <c r="CW39" s="636"/>
      <c r="CX39" s="636"/>
      <c r="CY39" s="637"/>
      <c r="CZ39" s="630">
        <v>0.2</v>
      </c>
      <c r="DA39" s="638"/>
      <c r="DB39" s="638"/>
      <c r="DC39" s="639"/>
      <c r="DD39" s="633">
        <v>40000</v>
      </c>
      <c r="DE39" s="636"/>
      <c r="DF39" s="636"/>
      <c r="DG39" s="636"/>
      <c r="DH39" s="636"/>
      <c r="DI39" s="636"/>
      <c r="DJ39" s="636"/>
      <c r="DK39" s="637"/>
      <c r="DL39" s="633" t="s">
        <v>131</v>
      </c>
      <c r="DM39" s="636"/>
      <c r="DN39" s="636"/>
      <c r="DO39" s="636"/>
      <c r="DP39" s="636"/>
      <c r="DQ39" s="636"/>
      <c r="DR39" s="636"/>
      <c r="DS39" s="636"/>
      <c r="DT39" s="636"/>
      <c r="DU39" s="636"/>
      <c r="DV39" s="637"/>
      <c r="DW39" s="630" t="s">
        <v>131</v>
      </c>
      <c r="DX39" s="638"/>
      <c r="DY39" s="638"/>
      <c r="DZ39" s="638"/>
      <c r="EA39" s="638"/>
      <c r="EB39" s="638"/>
      <c r="EC39" s="652"/>
    </row>
    <row r="40" spans="2:133" ht="11.25" customHeight="1" x14ac:dyDescent="0.15">
      <c r="B40" s="624" t="s">
        <v>342</v>
      </c>
      <c r="C40" s="625"/>
      <c r="D40" s="625"/>
      <c r="E40" s="625"/>
      <c r="F40" s="625"/>
      <c r="G40" s="625"/>
      <c r="H40" s="625"/>
      <c r="I40" s="625"/>
      <c r="J40" s="625"/>
      <c r="K40" s="625"/>
      <c r="L40" s="625"/>
      <c r="M40" s="625"/>
      <c r="N40" s="625"/>
      <c r="O40" s="625"/>
      <c r="P40" s="625"/>
      <c r="Q40" s="626"/>
      <c r="R40" s="627">
        <v>248200</v>
      </c>
      <c r="S40" s="628"/>
      <c r="T40" s="628"/>
      <c r="U40" s="628"/>
      <c r="V40" s="628"/>
      <c r="W40" s="628"/>
      <c r="X40" s="628"/>
      <c r="Y40" s="629"/>
      <c r="Z40" s="663">
        <v>0.9</v>
      </c>
      <c r="AA40" s="663"/>
      <c r="AB40" s="663"/>
      <c r="AC40" s="663"/>
      <c r="AD40" s="664" t="s">
        <v>239</v>
      </c>
      <c r="AE40" s="664"/>
      <c r="AF40" s="664"/>
      <c r="AG40" s="664"/>
      <c r="AH40" s="664"/>
      <c r="AI40" s="664"/>
      <c r="AJ40" s="664"/>
      <c r="AK40" s="664"/>
      <c r="AL40" s="630" t="s">
        <v>239</v>
      </c>
      <c r="AM40" s="631"/>
      <c r="AN40" s="631"/>
      <c r="AO40" s="665"/>
      <c r="AQ40" s="658" t="s">
        <v>343</v>
      </c>
      <c r="AR40" s="659"/>
      <c r="AS40" s="659"/>
      <c r="AT40" s="659"/>
      <c r="AU40" s="659"/>
      <c r="AV40" s="659"/>
      <c r="AW40" s="659"/>
      <c r="AX40" s="659"/>
      <c r="AY40" s="660"/>
      <c r="AZ40" s="627" t="s">
        <v>131</v>
      </c>
      <c r="BA40" s="628"/>
      <c r="BB40" s="628"/>
      <c r="BC40" s="628"/>
      <c r="BD40" s="636"/>
      <c r="BE40" s="636"/>
      <c r="BF40" s="661"/>
      <c r="BG40" s="666" t="s">
        <v>344</v>
      </c>
      <c r="BH40" s="667"/>
      <c r="BI40" s="667"/>
      <c r="BJ40" s="667"/>
      <c r="BK40" s="667"/>
      <c r="BL40" s="223"/>
      <c r="BM40" s="625" t="s">
        <v>345</v>
      </c>
      <c r="BN40" s="625"/>
      <c r="BO40" s="625"/>
      <c r="BP40" s="625"/>
      <c r="BQ40" s="625"/>
      <c r="BR40" s="625"/>
      <c r="BS40" s="625"/>
      <c r="BT40" s="625"/>
      <c r="BU40" s="626"/>
      <c r="BV40" s="627">
        <v>97</v>
      </c>
      <c r="BW40" s="628"/>
      <c r="BX40" s="628"/>
      <c r="BY40" s="628"/>
      <c r="BZ40" s="628"/>
      <c r="CA40" s="628"/>
      <c r="CB40" s="662"/>
      <c r="CD40" s="624" t="s">
        <v>346</v>
      </c>
      <c r="CE40" s="625"/>
      <c r="CF40" s="625"/>
      <c r="CG40" s="625"/>
      <c r="CH40" s="625"/>
      <c r="CI40" s="625"/>
      <c r="CJ40" s="625"/>
      <c r="CK40" s="625"/>
      <c r="CL40" s="625"/>
      <c r="CM40" s="625"/>
      <c r="CN40" s="625"/>
      <c r="CO40" s="625"/>
      <c r="CP40" s="625"/>
      <c r="CQ40" s="626"/>
      <c r="CR40" s="627">
        <v>229308</v>
      </c>
      <c r="CS40" s="628"/>
      <c r="CT40" s="628"/>
      <c r="CU40" s="628"/>
      <c r="CV40" s="628"/>
      <c r="CW40" s="628"/>
      <c r="CX40" s="628"/>
      <c r="CY40" s="629"/>
      <c r="CZ40" s="630">
        <v>0.9</v>
      </c>
      <c r="DA40" s="638"/>
      <c r="DB40" s="638"/>
      <c r="DC40" s="639"/>
      <c r="DD40" s="633">
        <v>202508</v>
      </c>
      <c r="DE40" s="628"/>
      <c r="DF40" s="628"/>
      <c r="DG40" s="628"/>
      <c r="DH40" s="628"/>
      <c r="DI40" s="628"/>
      <c r="DJ40" s="628"/>
      <c r="DK40" s="629"/>
      <c r="DL40" s="633">
        <v>187315</v>
      </c>
      <c r="DM40" s="628"/>
      <c r="DN40" s="628"/>
      <c r="DO40" s="628"/>
      <c r="DP40" s="628"/>
      <c r="DQ40" s="628"/>
      <c r="DR40" s="628"/>
      <c r="DS40" s="628"/>
      <c r="DT40" s="628"/>
      <c r="DU40" s="628"/>
      <c r="DV40" s="629"/>
      <c r="DW40" s="630">
        <v>1.3</v>
      </c>
      <c r="DX40" s="638"/>
      <c r="DY40" s="638"/>
      <c r="DZ40" s="638"/>
      <c r="EA40" s="638"/>
      <c r="EB40" s="638"/>
      <c r="EC40" s="652"/>
    </row>
    <row r="41" spans="2:133" ht="11.25" customHeight="1" x14ac:dyDescent="0.15">
      <c r="B41" s="608" t="s">
        <v>347</v>
      </c>
      <c r="C41" s="609"/>
      <c r="D41" s="609"/>
      <c r="E41" s="609"/>
      <c r="F41" s="609"/>
      <c r="G41" s="609"/>
      <c r="H41" s="609"/>
      <c r="I41" s="609"/>
      <c r="J41" s="609"/>
      <c r="K41" s="609"/>
      <c r="L41" s="609"/>
      <c r="M41" s="609"/>
      <c r="N41" s="609"/>
      <c r="O41" s="609"/>
      <c r="P41" s="609"/>
      <c r="Q41" s="610"/>
      <c r="R41" s="611">
        <v>26918329</v>
      </c>
      <c r="S41" s="649"/>
      <c r="T41" s="649"/>
      <c r="U41" s="649"/>
      <c r="V41" s="649"/>
      <c r="W41" s="649"/>
      <c r="X41" s="649"/>
      <c r="Y41" s="653"/>
      <c r="Z41" s="654">
        <v>100</v>
      </c>
      <c r="AA41" s="654"/>
      <c r="AB41" s="654"/>
      <c r="AC41" s="654"/>
      <c r="AD41" s="655">
        <v>14208367</v>
      </c>
      <c r="AE41" s="655"/>
      <c r="AF41" s="655"/>
      <c r="AG41" s="655"/>
      <c r="AH41" s="655"/>
      <c r="AI41" s="655"/>
      <c r="AJ41" s="655"/>
      <c r="AK41" s="655"/>
      <c r="AL41" s="614">
        <v>100</v>
      </c>
      <c r="AM41" s="656"/>
      <c r="AN41" s="656"/>
      <c r="AO41" s="657"/>
      <c r="AQ41" s="658" t="s">
        <v>348</v>
      </c>
      <c r="AR41" s="659"/>
      <c r="AS41" s="659"/>
      <c r="AT41" s="659"/>
      <c r="AU41" s="659"/>
      <c r="AV41" s="659"/>
      <c r="AW41" s="659"/>
      <c r="AX41" s="659"/>
      <c r="AY41" s="660"/>
      <c r="AZ41" s="627">
        <v>611163</v>
      </c>
      <c r="BA41" s="628"/>
      <c r="BB41" s="628"/>
      <c r="BC41" s="628"/>
      <c r="BD41" s="636"/>
      <c r="BE41" s="636"/>
      <c r="BF41" s="661"/>
      <c r="BG41" s="666"/>
      <c r="BH41" s="667"/>
      <c r="BI41" s="667"/>
      <c r="BJ41" s="667"/>
      <c r="BK41" s="667"/>
      <c r="BL41" s="223"/>
      <c r="BM41" s="625" t="s">
        <v>349</v>
      </c>
      <c r="BN41" s="625"/>
      <c r="BO41" s="625"/>
      <c r="BP41" s="625"/>
      <c r="BQ41" s="625"/>
      <c r="BR41" s="625"/>
      <c r="BS41" s="625"/>
      <c r="BT41" s="625"/>
      <c r="BU41" s="626"/>
      <c r="BV41" s="627" t="s">
        <v>131</v>
      </c>
      <c r="BW41" s="628"/>
      <c r="BX41" s="628"/>
      <c r="BY41" s="628"/>
      <c r="BZ41" s="628"/>
      <c r="CA41" s="628"/>
      <c r="CB41" s="662"/>
      <c r="CD41" s="624" t="s">
        <v>350</v>
      </c>
      <c r="CE41" s="625"/>
      <c r="CF41" s="625"/>
      <c r="CG41" s="625"/>
      <c r="CH41" s="625"/>
      <c r="CI41" s="625"/>
      <c r="CJ41" s="625"/>
      <c r="CK41" s="625"/>
      <c r="CL41" s="625"/>
      <c r="CM41" s="625"/>
      <c r="CN41" s="625"/>
      <c r="CO41" s="625"/>
      <c r="CP41" s="625"/>
      <c r="CQ41" s="626"/>
      <c r="CR41" s="627" t="s">
        <v>239</v>
      </c>
      <c r="CS41" s="636"/>
      <c r="CT41" s="636"/>
      <c r="CU41" s="636"/>
      <c r="CV41" s="636"/>
      <c r="CW41" s="636"/>
      <c r="CX41" s="636"/>
      <c r="CY41" s="637"/>
      <c r="CZ41" s="630" t="s">
        <v>131</v>
      </c>
      <c r="DA41" s="638"/>
      <c r="DB41" s="638"/>
      <c r="DC41" s="639"/>
      <c r="DD41" s="633" t="s">
        <v>239</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351</v>
      </c>
      <c r="AR42" s="647"/>
      <c r="AS42" s="647"/>
      <c r="AT42" s="647"/>
      <c r="AU42" s="647"/>
      <c r="AV42" s="647"/>
      <c r="AW42" s="647"/>
      <c r="AX42" s="647"/>
      <c r="AY42" s="648"/>
      <c r="AZ42" s="611">
        <v>1999649</v>
      </c>
      <c r="BA42" s="649"/>
      <c r="BB42" s="649"/>
      <c r="BC42" s="649"/>
      <c r="BD42" s="612"/>
      <c r="BE42" s="612"/>
      <c r="BF42" s="650"/>
      <c r="BG42" s="668"/>
      <c r="BH42" s="669"/>
      <c r="BI42" s="669"/>
      <c r="BJ42" s="669"/>
      <c r="BK42" s="669"/>
      <c r="BL42" s="224"/>
      <c r="BM42" s="609" t="s">
        <v>352</v>
      </c>
      <c r="BN42" s="609"/>
      <c r="BO42" s="609"/>
      <c r="BP42" s="609"/>
      <c r="BQ42" s="609"/>
      <c r="BR42" s="609"/>
      <c r="BS42" s="609"/>
      <c r="BT42" s="609"/>
      <c r="BU42" s="610"/>
      <c r="BV42" s="611">
        <v>366</v>
      </c>
      <c r="BW42" s="649"/>
      <c r="BX42" s="649"/>
      <c r="BY42" s="649"/>
      <c r="BZ42" s="649"/>
      <c r="CA42" s="649"/>
      <c r="CB42" s="651"/>
      <c r="CD42" s="624" t="s">
        <v>353</v>
      </c>
      <c r="CE42" s="625"/>
      <c r="CF42" s="625"/>
      <c r="CG42" s="625"/>
      <c r="CH42" s="625"/>
      <c r="CI42" s="625"/>
      <c r="CJ42" s="625"/>
      <c r="CK42" s="625"/>
      <c r="CL42" s="625"/>
      <c r="CM42" s="625"/>
      <c r="CN42" s="625"/>
      <c r="CO42" s="625"/>
      <c r="CP42" s="625"/>
      <c r="CQ42" s="626"/>
      <c r="CR42" s="627">
        <v>4098138</v>
      </c>
      <c r="CS42" s="636"/>
      <c r="CT42" s="636"/>
      <c r="CU42" s="636"/>
      <c r="CV42" s="636"/>
      <c r="CW42" s="636"/>
      <c r="CX42" s="636"/>
      <c r="CY42" s="637"/>
      <c r="CZ42" s="630">
        <v>15.7</v>
      </c>
      <c r="DA42" s="638"/>
      <c r="DB42" s="638"/>
      <c r="DC42" s="639"/>
      <c r="DD42" s="633">
        <v>595255</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354</v>
      </c>
      <c r="CD43" s="624" t="s">
        <v>355</v>
      </c>
      <c r="CE43" s="625"/>
      <c r="CF43" s="625"/>
      <c r="CG43" s="625"/>
      <c r="CH43" s="625"/>
      <c r="CI43" s="625"/>
      <c r="CJ43" s="625"/>
      <c r="CK43" s="625"/>
      <c r="CL43" s="625"/>
      <c r="CM43" s="625"/>
      <c r="CN43" s="625"/>
      <c r="CO43" s="625"/>
      <c r="CP43" s="625"/>
      <c r="CQ43" s="626"/>
      <c r="CR43" s="627">
        <v>200248</v>
      </c>
      <c r="CS43" s="636"/>
      <c r="CT43" s="636"/>
      <c r="CU43" s="636"/>
      <c r="CV43" s="636"/>
      <c r="CW43" s="636"/>
      <c r="CX43" s="636"/>
      <c r="CY43" s="637"/>
      <c r="CZ43" s="630">
        <v>0.8</v>
      </c>
      <c r="DA43" s="638"/>
      <c r="DB43" s="638"/>
      <c r="DC43" s="639"/>
      <c r="DD43" s="633">
        <v>136418</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356</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304</v>
      </c>
      <c r="CE44" s="641"/>
      <c r="CF44" s="624" t="s">
        <v>357</v>
      </c>
      <c r="CG44" s="625"/>
      <c r="CH44" s="625"/>
      <c r="CI44" s="625"/>
      <c r="CJ44" s="625"/>
      <c r="CK44" s="625"/>
      <c r="CL44" s="625"/>
      <c r="CM44" s="625"/>
      <c r="CN44" s="625"/>
      <c r="CO44" s="625"/>
      <c r="CP44" s="625"/>
      <c r="CQ44" s="626"/>
      <c r="CR44" s="627">
        <v>4098138</v>
      </c>
      <c r="CS44" s="628"/>
      <c r="CT44" s="628"/>
      <c r="CU44" s="628"/>
      <c r="CV44" s="628"/>
      <c r="CW44" s="628"/>
      <c r="CX44" s="628"/>
      <c r="CY44" s="629"/>
      <c r="CZ44" s="630">
        <v>15.7</v>
      </c>
      <c r="DA44" s="631"/>
      <c r="DB44" s="631"/>
      <c r="DC44" s="632"/>
      <c r="DD44" s="633">
        <v>595255</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358</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359</v>
      </c>
      <c r="CG45" s="625"/>
      <c r="CH45" s="625"/>
      <c r="CI45" s="625"/>
      <c r="CJ45" s="625"/>
      <c r="CK45" s="625"/>
      <c r="CL45" s="625"/>
      <c r="CM45" s="625"/>
      <c r="CN45" s="625"/>
      <c r="CO45" s="625"/>
      <c r="CP45" s="625"/>
      <c r="CQ45" s="626"/>
      <c r="CR45" s="627">
        <v>1856763</v>
      </c>
      <c r="CS45" s="636"/>
      <c r="CT45" s="636"/>
      <c r="CU45" s="636"/>
      <c r="CV45" s="636"/>
      <c r="CW45" s="636"/>
      <c r="CX45" s="636"/>
      <c r="CY45" s="637"/>
      <c r="CZ45" s="630">
        <v>7.1</v>
      </c>
      <c r="DA45" s="638"/>
      <c r="DB45" s="638"/>
      <c r="DC45" s="639"/>
      <c r="DD45" s="633">
        <v>48669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360</v>
      </c>
      <c r="CG46" s="625"/>
      <c r="CH46" s="625"/>
      <c r="CI46" s="625"/>
      <c r="CJ46" s="625"/>
      <c r="CK46" s="625"/>
      <c r="CL46" s="625"/>
      <c r="CM46" s="625"/>
      <c r="CN46" s="625"/>
      <c r="CO46" s="625"/>
      <c r="CP46" s="625"/>
      <c r="CQ46" s="626"/>
      <c r="CR46" s="627">
        <v>1942788</v>
      </c>
      <c r="CS46" s="628"/>
      <c r="CT46" s="628"/>
      <c r="CU46" s="628"/>
      <c r="CV46" s="628"/>
      <c r="CW46" s="628"/>
      <c r="CX46" s="628"/>
      <c r="CY46" s="629"/>
      <c r="CZ46" s="630">
        <v>7.4</v>
      </c>
      <c r="DA46" s="631"/>
      <c r="DB46" s="631"/>
      <c r="DC46" s="632"/>
      <c r="DD46" s="633">
        <v>495528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361</v>
      </c>
      <c r="CG47" s="625"/>
      <c r="CH47" s="625"/>
      <c r="CI47" s="625"/>
      <c r="CJ47" s="625"/>
      <c r="CK47" s="625"/>
      <c r="CL47" s="625"/>
      <c r="CM47" s="625"/>
      <c r="CN47" s="625"/>
      <c r="CO47" s="625"/>
      <c r="CP47" s="625"/>
      <c r="CQ47" s="626"/>
      <c r="CR47" s="627" t="s">
        <v>131</v>
      </c>
      <c r="CS47" s="636"/>
      <c r="CT47" s="636"/>
      <c r="CU47" s="636"/>
      <c r="CV47" s="636"/>
      <c r="CW47" s="636"/>
      <c r="CX47" s="636"/>
      <c r="CY47" s="637"/>
      <c r="CZ47" s="630" t="s">
        <v>131</v>
      </c>
      <c r="DA47" s="638"/>
      <c r="DB47" s="638"/>
      <c r="DC47" s="639"/>
      <c r="DD47" s="633" t="s">
        <v>239</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362</v>
      </c>
      <c r="CG48" s="625"/>
      <c r="CH48" s="625"/>
      <c r="CI48" s="625"/>
      <c r="CJ48" s="625"/>
      <c r="CK48" s="625"/>
      <c r="CL48" s="625"/>
      <c r="CM48" s="625"/>
      <c r="CN48" s="625"/>
      <c r="CO48" s="625"/>
      <c r="CP48" s="625"/>
      <c r="CQ48" s="626"/>
      <c r="CR48" s="627" t="s">
        <v>131</v>
      </c>
      <c r="CS48" s="628"/>
      <c r="CT48" s="628"/>
      <c r="CU48" s="628"/>
      <c r="CV48" s="628"/>
      <c r="CW48" s="628"/>
      <c r="CX48" s="628"/>
      <c r="CY48" s="629"/>
      <c r="CZ48" s="630" t="s">
        <v>131</v>
      </c>
      <c r="DA48" s="631"/>
      <c r="DB48" s="631"/>
      <c r="DC48" s="632"/>
      <c r="DD48" s="633" t="s">
        <v>239</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363</v>
      </c>
      <c r="CE49" s="609"/>
      <c r="CF49" s="609"/>
      <c r="CG49" s="609"/>
      <c r="CH49" s="609"/>
      <c r="CI49" s="609"/>
      <c r="CJ49" s="609"/>
      <c r="CK49" s="609"/>
      <c r="CL49" s="609"/>
      <c r="CM49" s="609"/>
      <c r="CN49" s="609"/>
      <c r="CO49" s="609"/>
      <c r="CP49" s="609"/>
      <c r="CQ49" s="610"/>
      <c r="CR49" s="611">
        <v>26089863</v>
      </c>
      <c r="CS49" s="612"/>
      <c r="CT49" s="612"/>
      <c r="CU49" s="612"/>
      <c r="CV49" s="612"/>
      <c r="CW49" s="612"/>
      <c r="CX49" s="612"/>
      <c r="CY49" s="613"/>
      <c r="CZ49" s="614">
        <v>100</v>
      </c>
      <c r="DA49" s="615"/>
      <c r="DB49" s="615"/>
      <c r="DC49" s="616"/>
      <c r="DD49" s="617">
        <v>17180139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v/qmROGRD4CHSWBz3gVJaYqhVZ6fIkuQVHFyukfAHs7oyMV85PPZr3PKho9bBVUnUZE3+M5RUv8c/BfWY/6NCw==" saltValue="eUTApWOD022jZwnQg03oA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 zoomScale="70" zoomScaleNormal="25" zoomScaleSheetLayoutView="70" workbookViewId="0">
      <selection activeCell="AZ81" sqref="AZ81:BD8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364</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365</v>
      </c>
      <c r="DK2" s="1108"/>
      <c r="DL2" s="1108"/>
      <c r="DM2" s="1108"/>
      <c r="DN2" s="1108"/>
      <c r="DO2" s="1109"/>
      <c r="DP2" s="228"/>
      <c r="DQ2" s="1107" t="s">
        <v>366</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369</v>
      </c>
      <c r="B5" s="996"/>
      <c r="C5" s="996"/>
      <c r="D5" s="996"/>
      <c r="E5" s="996"/>
      <c r="F5" s="996"/>
      <c r="G5" s="996"/>
      <c r="H5" s="996"/>
      <c r="I5" s="996"/>
      <c r="J5" s="996"/>
      <c r="K5" s="996"/>
      <c r="L5" s="996"/>
      <c r="M5" s="996"/>
      <c r="N5" s="996"/>
      <c r="O5" s="996"/>
      <c r="P5" s="997"/>
      <c r="Q5" s="1001" t="s">
        <v>370</v>
      </c>
      <c r="R5" s="1002"/>
      <c r="S5" s="1002"/>
      <c r="T5" s="1002"/>
      <c r="U5" s="1003"/>
      <c r="V5" s="1001" t="s">
        <v>371</v>
      </c>
      <c r="W5" s="1002"/>
      <c r="X5" s="1002"/>
      <c r="Y5" s="1002"/>
      <c r="Z5" s="1003"/>
      <c r="AA5" s="1001" t="s">
        <v>372</v>
      </c>
      <c r="AB5" s="1002"/>
      <c r="AC5" s="1002"/>
      <c r="AD5" s="1002"/>
      <c r="AE5" s="1002"/>
      <c r="AF5" s="1110" t="s">
        <v>373</v>
      </c>
      <c r="AG5" s="1002"/>
      <c r="AH5" s="1002"/>
      <c r="AI5" s="1002"/>
      <c r="AJ5" s="1015"/>
      <c r="AK5" s="1002" t="s">
        <v>374</v>
      </c>
      <c r="AL5" s="1002"/>
      <c r="AM5" s="1002"/>
      <c r="AN5" s="1002"/>
      <c r="AO5" s="1003"/>
      <c r="AP5" s="1001" t="s">
        <v>375</v>
      </c>
      <c r="AQ5" s="1002"/>
      <c r="AR5" s="1002"/>
      <c r="AS5" s="1002"/>
      <c r="AT5" s="1003"/>
      <c r="AU5" s="1001" t="s">
        <v>376</v>
      </c>
      <c r="AV5" s="1002"/>
      <c r="AW5" s="1002"/>
      <c r="AX5" s="1002"/>
      <c r="AY5" s="1015"/>
      <c r="AZ5" s="232"/>
      <c r="BA5" s="232"/>
      <c r="BB5" s="232"/>
      <c r="BC5" s="232"/>
      <c r="BD5" s="232"/>
      <c r="BE5" s="233"/>
      <c r="BF5" s="233"/>
      <c r="BG5" s="233"/>
      <c r="BH5" s="233"/>
      <c r="BI5" s="233"/>
      <c r="BJ5" s="233"/>
      <c r="BK5" s="233"/>
      <c r="BL5" s="233"/>
      <c r="BM5" s="233"/>
      <c r="BN5" s="233"/>
      <c r="BO5" s="233"/>
      <c r="BP5" s="233"/>
      <c r="BQ5" s="995" t="s">
        <v>377</v>
      </c>
      <c r="BR5" s="996"/>
      <c r="BS5" s="996"/>
      <c r="BT5" s="996"/>
      <c r="BU5" s="996"/>
      <c r="BV5" s="996"/>
      <c r="BW5" s="996"/>
      <c r="BX5" s="996"/>
      <c r="BY5" s="996"/>
      <c r="BZ5" s="996"/>
      <c r="CA5" s="996"/>
      <c r="CB5" s="996"/>
      <c r="CC5" s="996"/>
      <c r="CD5" s="996"/>
      <c r="CE5" s="996"/>
      <c r="CF5" s="996"/>
      <c r="CG5" s="997"/>
      <c r="CH5" s="1001" t="s">
        <v>378</v>
      </c>
      <c r="CI5" s="1002"/>
      <c r="CJ5" s="1002"/>
      <c r="CK5" s="1002"/>
      <c r="CL5" s="1003"/>
      <c r="CM5" s="1001" t="s">
        <v>379</v>
      </c>
      <c r="CN5" s="1002"/>
      <c r="CO5" s="1002"/>
      <c r="CP5" s="1002"/>
      <c r="CQ5" s="1003"/>
      <c r="CR5" s="1001" t="s">
        <v>380</v>
      </c>
      <c r="CS5" s="1002"/>
      <c r="CT5" s="1002"/>
      <c r="CU5" s="1002"/>
      <c r="CV5" s="1003"/>
      <c r="CW5" s="1001" t="s">
        <v>381</v>
      </c>
      <c r="CX5" s="1002"/>
      <c r="CY5" s="1002"/>
      <c r="CZ5" s="1002"/>
      <c r="DA5" s="1003"/>
      <c r="DB5" s="1001" t="s">
        <v>382</v>
      </c>
      <c r="DC5" s="1002"/>
      <c r="DD5" s="1002"/>
      <c r="DE5" s="1002"/>
      <c r="DF5" s="1003"/>
      <c r="DG5" s="1100" t="s">
        <v>383</v>
      </c>
      <c r="DH5" s="1101"/>
      <c r="DI5" s="1101"/>
      <c r="DJ5" s="1101"/>
      <c r="DK5" s="1102"/>
      <c r="DL5" s="1100" t="s">
        <v>384</v>
      </c>
      <c r="DM5" s="1101"/>
      <c r="DN5" s="1101"/>
      <c r="DO5" s="1101"/>
      <c r="DP5" s="1102"/>
      <c r="DQ5" s="1001" t="s">
        <v>385</v>
      </c>
      <c r="DR5" s="1002"/>
      <c r="DS5" s="1002"/>
      <c r="DT5" s="1002"/>
      <c r="DU5" s="1003"/>
      <c r="DV5" s="1001" t="s">
        <v>376</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386</v>
      </c>
      <c r="C7" s="1048"/>
      <c r="D7" s="1048"/>
      <c r="E7" s="1048"/>
      <c r="F7" s="1048"/>
      <c r="G7" s="1048"/>
      <c r="H7" s="1048"/>
      <c r="I7" s="1048"/>
      <c r="J7" s="1048"/>
      <c r="K7" s="1048"/>
      <c r="L7" s="1048"/>
      <c r="M7" s="1048"/>
      <c r="N7" s="1048"/>
      <c r="O7" s="1048"/>
      <c r="P7" s="1049"/>
      <c r="Q7" s="1087">
        <v>27005</v>
      </c>
      <c r="R7" s="1088"/>
      <c r="S7" s="1088"/>
      <c r="T7" s="1088"/>
      <c r="U7" s="1088"/>
      <c r="V7" s="1088">
        <v>26027</v>
      </c>
      <c r="W7" s="1088"/>
      <c r="X7" s="1088"/>
      <c r="Y7" s="1088"/>
      <c r="Z7" s="1088"/>
      <c r="AA7" s="1088">
        <v>978</v>
      </c>
      <c r="AB7" s="1088"/>
      <c r="AC7" s="1088"/>
      <c r="AD7" s="1088"/>
      <c r="AE7" s="1089"/>
      <c r="AF7" s="1090">
        <v>801</v>
      </c>
      <c r="AG7" s="1091"/>
      <c r="AH7" s="1091"/>
      <c r="AI7" s="1091"/>
      <c r="AJ7" s="1092"/>
      <c r="AK7" s="1093">
        <v>26366</v>
      </c>
      <c r="AL7" s="1094"/>
      <c r="AM7" s="1094"/>
      <c r="AN7" s="1094"/>
      <c r="AO7" s="1094"/>
      <c r="AP7" s="1094">
        <v>33685</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t="s">
        <v>387</v>
      </c>
      <c r="C8" s="1031"/>
      <c r="D8" s="1031"/>
      <c r="E8" s="1031"/>
      <c r="F8" s="1031"/>
      <c r="G8" s="1031"/>
      <c r="H8" s="1031"/>
      <c r="I8" s="1031"/>
      <c r="J8" s="1031"/>
      <c r="K8" s="1031"/>
      <c r="L8" s="1031"/>
      <c r="M8" s="1031"/>
      <c r="N8" s="1031"/>
      <c r="O8" s="1031"/>
      <c r="P8" s="1032"/>
      <c r="Q8" s="1038">
        <v>17</v>
      </c>
      <c r="R8" s="1039"/>
      <c r="S8" s="1039"/>
      <c r="T8" s="1039"/>
      <c r="U8" s="1039"/>
      <c r="V8" s="1039">
        <v>17</v>
      </c>
      <c r="W8" s="1039"/>
      <c r="X8" s="1039"/>
      <c r="Y8" s="1039"/>
      <c r="Z8" s="1039"/>
      <c r="AA8" s="1039">
        <v>0</v>
      </c>
      <c r="AB8" s="1039"/>
      <c r="AC8" s="1039"/>
      <c r="AD8" s="1039"/>
      <c r="AE8" s="1040"/>
      <c r="AF8" s="1035">
        <v>0</v>
      </c>
      <c r="AG8" s="1036"/>
      <c r="AH8" s="1036"/>
      <c r="AI8" s="1036"/>
      <c r="AJ8" s="1037"/>
      <c r="AK8" s="1080">
        <v>200</v>
      </c>
      <c r="AL8" s="1081"/>
      <c r="AM8" s="1081"/>
      <c r="AN8" s="1081"/>
      <c r="AO8" s="1081"/>
      <c r="AP8" s="1081" t="s">
        <v>521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388</v>
      </c>
      <c r="C9" s="1031"/>
      <c r="D9" s="1031"/>
      <c r="E9" s="1031"/>
      <c r="F9" s="1031"/>
      <c r="G9" s="1031"/>
      <c r="H9" s="1031"/>
      <c r="I9" s="1031"/>
      <c r="J9" s="1031"/>
      <c r="K9" s="1031"/>
      <c r="L9" s="1031"/>
      <c r="M9" s="1031"/>
      <c r="N9" s="1031"/>
      <c r="O9" s="1031"/>
      <c r="P9" s="1032"/>
      <c r="Q9" s="1038">
        <v>55</v>
      </c>
      <c r="R9" s="1039"/>
      <c r="S9" s="1039"/>
      <c r="T9" s="1039"/>
      <c r="U9" s="1039"/>
      <c r="V9" s="1039">
        <v>53</v>
      </c>
      <c r="W9" s="1039"/>
      <c r="X9" s="1039"/>
      <c r="Y9" s="1039"/>
      <c r="Z9" s="1039"/>
      <c r="AA9" s="1039">
        <v>2</v>
      </c>
      <c r="AB9" s="1039"/>
      <c r="AC9" s="1039"/>
      <c r="AD9" s="1039"/>
      <c r="AE9" s="1040"/>
      <c r="AF9" s="1035">
        <v>2</v>
      </c>
      <c r="AG9" s="1036"/>
      <c r="AH9" s="1036"/>
      <c r="AI9" s="1036"/>
      <c r="AJ9" s="1037"/>
      <c r="AK9" s="1080" t="s">
        <v>521</v>
      </c>
      <c r="AL9" s="1081"/>
      <c r="AM9" s="1081"/>
      <c r="AN9" s="1081"/>
      <c r="AO9" s="1081"/>
      <c r="AP9" s="1081" t="s">
        <v>521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t="s">
        <v>389</v>
      </c>
      <c r="C10" s="1031"/>
      <c r="D10" s="1031"/>
      <c r="E10" s="1031"/>
      <c r="F10" s="1031"/>
      <c r="G10" s="1031"/>
      <c r="H10" s="1031"/>
      <c r="I10" s="1031"/>
      <c r="J10" s="1031"/>
      <c r="K10" s="1031"/>
      <c r="L10" s="1031"/>
      <c r="M10" s="1031"/>
      <c r="N10" s="1031"/>
      <c r="O10" s="1031"/>
      <c r="P10" s="1032"/>
      <c r="Q10" s="1038">
        <v>11</v>
      </c>
      <c r="R10" s="1039"/>
      <c r="S10" s="1039"/>
      <c r="T10" s="1039"/>
      <c r="U10" s="1039"/>
      <c r="V10" s="1039">
        <v>163</v>
      </c>
      <c r="W10" s="1039"/>
      <c r="X10" s="1039"/>
      <c r="Y10" s="1039"/>
      <c r="Z10" s="1039"/>
      <c r="AA10" s="1039">
        <v>-152</v>
      </c>
      <c r="AB10" s="1039"/>
      <c r="AC10" s="1039"/>
      <c r="AD10" s="1039"/>
      <c r="AE10" s="1040"/>
      <c r="AF10" s="1035">
        <v>-152</v>
      </c>
      <c r="AG10" s="1036"/>
      <c r="AH10" s="1036"/>
      <c r="AI10" s="1036"/>
      <c r="AJ10" s="1037"/>
      <c r="AK10" s="1080">
        <v>42</v>
      </c>
      <c r="AL10" s="1081"/>
      <c r="AM10" s="1081"/>
      <c r="AN10" s="1081"/>
      <c r="AO10" s="1081"/>
      <c r="AP10" s="1081">
        <v>0</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26926</v>
      </c>
      <c r="R23" s="1061"/>
      <c r="S23" s="1061"/>
      <c r="T23" s="1061"/>
      <c r="U23" s="1061"/>
      <c r="V23" s="1061">
        <v>26098</v>
      </c>
      <c r="W23" s="1061"/>
      <c r="X23" s="1061"/>
      <c r="Y23" s="1061"/>
      <c r="Z23" s="1061"/>
      <c r="AA23" s="1061">
        <v>828</v>
      </c>
      <c r="AB23" s="1061"/>
      <c r="AC23" s="1061"/>
      <c r="AD23" s="1061"/>
      <c r="AE23" s="1068"/>
      <c r="AF23" s="1069">
        <v>651</v>
      </c>
      <c r="AG23" s="1061"/>
      <c r="AH23" s="1061"/>
      <c r="AI23" s="1061"/>
      <c r="AJ23" s="1070"/>
      <c r="AK23" s="1071"/>
      <c r="AL23" s="1072"/>
      <c r="AM23" s="1072"/>
      <c r="AN23" s="1072"/>
      <c r="AO23" s="1072"/>
      <c r="AP23" s="1061">
        <v>33686</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369</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6121</v>
      </c>
      <c r="R28" s="1051"/>
      <c r="S28" s="1051"/>
      <c r="T28" s="1051"/>
      <c r="U28" s="1051"/>
      <c r="V28" s="1051">
        <v>6039</v>
      </c>
      <c r="W28" s="1051"/>
      <c r="X28" s="1051"/>
      <c r="Y28" s="1051"/>
      <c r="Z28" s="1051"/>
      <c r="AA28" s="1051">
        <v>82</v>
      </c>
      <c r="AB28" s="1051"/>
      <c r="AC28" s="1051"/>
      <c r="AD28" s="1051"/>
      <c r="AE28" s="1052"/>
      <c r="AF28" s="1053">
        <v>82</v>
      </c>
      <c r="AG28" s="1051"/>
      <c r="AH28" s="1051"/>
      <c r="AI28" s="1051"/>
      <c r="AJ28" s="1054"/>
      <c r="AK28" s="1042">
        <v>774</v>
      </c>
      <c r="AL28" s="1043"/>
      <c r="AM28" s="1043"/>
      <c r="AN28" s="1043"/>
      <c r="AO28" s="1043"/>
      <c r="AP28" s="1043" t="s">
        <v>521</v>
      </c>
      <c r="AQ28" s="1043"/>
      <c r="AR28" s="1043"/>
      <c r="AS28" s="1043"/>
      <c r="AT28" s="1043"/>
      <c r="AU28" s="1043" t="s">
        <v>521</v>
      </c>
      <c r="AV28" s="1043"/>
      <c r="AW28" s="1043"/>
      <c r="AX28" s="1043"/>
      <c r="AY28" s="1043"/>
      <c r="AZ28" s="1044" t="s">
        <v>521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6653</v>
      </c>
      <c r="R29" s="1039"/>
      <c r="S29" s="1039"/>
      <c r="T29" s="1039"/>
      <c r="U29" s="1039"/>
      <c r="V29" s="1039">
        <v>6482</v>
      </c>
      <c r="W29" s="1039"/>
      <c r="X29" s="1039"/>
      <c r="Y29" s="1039"/>
      <c r="Z29" s="1039"/>
      <c r="AA29" s="1039">
        <v>171</v>
      </c>
      <c r="AB29" s="1039"/>
      <c r="AC29" s="1039"/>
      <c r="AD29" s="1039"/>
      <c r="AE29" s="1040"/>
      <c r="AF29" s="1035">
        <v>171</v>
      </c>
      <c r="AG29" s="1036"/>
      <c r="AH29" s="1036"/>
      <c r="AI29" s="1036"/>
      <c r="AJ29" s="1037"/>
      <c r="AK29" s="980">
        <v>1003</v>
      </c>
      <c r="AL29" s="971"/>
      <c r="AM29" s="971"/>
      <c r="AN29" s="971"/>
      <c r="AO29" s="971"/>
      <c r="AP29" s="971" t="s">
        <v>521</v>
      </c>
      <c r="AQ29" s="971"/>
      <c r="AR29" s="971"/>
      <c r="AS29" s="971"/>
      <c r="AT29" s="971"/>
      <c r="AU29" s="971" t="s">
        <v>521</v>
      </c>
      <c r="AV29" s="971"/>
      <c r="AW29" s="971"/>
      <c r="AX29" s="971"/>
      <c r="AY29" s="971"/>
      <c r="AZ29" s="1041" t="s">
        <v>521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1733</v>
      </c>
      <c r="R30" s="1039"/>
      <c r="S30" s="1039"/>
      <c r="T30" s="1039"/>
      <c r="U30" s="1039"/>
      <c r="V30" s="1039">
        <v>1732</v>
      </c>
      <c r="W30" s="1039"/>
      <c r="X30" s="1039"/>
      <c r="Y30" s="1039"/>
      <c r="Z30" s="1039"/>
      <c r="AA30" s="1039">
        <v>1</v>
      </c>
      <c r="AB30" s="1039"/>
      <c r="AC30" s="1039"/>
      <c r="AD30" s="1039"/>
      <c r="AE30" s="1040"/>
      <c r="AF30" s="1035">
        <v>1</v>
      </c>
      <c r="AG30" s="1036"/>
      <c r="AH30" s="1036"/>
      <c r="AI30" s="1036"/>
      <c r="AJ30" s="1037"/>
      <c r="AK30" s="980">
        <v>981</v>
      </c>
      <c r="AL30" s="971"/>
      <c r="AM30" s="971"/>
      <c r="AN30" s="971"/>
      <c r="AO30" s="971"/>
      <c r="AP30" s="971" t="s">
        <v>521</v>
      </c>
      <c r="AQ30" s="971"/>
      <c r="AR30" s="971"/>
      <c r="AS30" s="971"/>
      <c r="AT30" s="971"/>
      <c r="AU30" s="971" t="s">
        <v>521</v>
      </c>
      <c r="AV30" s="971"/>
      <c r="AW30" s="971"/>
      <c r="AX30" s="971"/>
      <c r="AY30" s="971"/>
      <c r="AZ30" s="1041" t="s">
        <v>521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1021</v>
      </c>
      <c r="R31" s="1039"/>
      <c r="S31" s="1039"/>
      <c r="T31" s="1039"/>
      <c r="U31" s="1039"/>
      <c r="V31" s="1039">
        <v>953</v>
      </c>
      <c r="W31" s="1039"/>
      <c r="X31" s="1039"/>
      <c r="Y31" s="1039"/>
      <c r="Z31" s="1039"/>
      <c r="AA31" s="1039">
        <v>68</v>
      </c>
      <c r="AB31" s="1039"/>
      <c r="AC31" s="1039"/>
      <c r="AD31" s="1039"/>
      <c r="AE31" s="1040"/>
      <c r="AF31" s="1035">
        <v>863</v>
      </c>
      <c r="AG31" s="1036"/>
      <c r="AH31" s="1036"/>
      <c r="AI31" s="1036"/>
      <c r="AJ31" s="1037"/>
      <c r="AK31" s="980">
        <v>93</v>
      </c>
      <c r="AL31" s="971"/>
      <c r="AM31" s="971"/>
      <c r="AN31" s="971"/>
      <c r="AO31" s="971"/>
      <c r="AP31" s="971">
        <v>6105</v>
      </c>
      <c r="AQ31" s="971"/>
      <c r="AR31" s="971"/>
      <c r="AS31" s="971"/>
      <c r="AT31" s="971"/>
      <c r="AU31" s="971">
        <v>788</v>
      </c>
      <c r="AV31" s="971"/>
      <c r="AW31" s="971"/>
      <c r="AX31" s="971"/>
      <c r="AY31" s="971"/>
      <c r="AZ31" s="1041" t="s">
        <v>521</v>
      </c>
      <c r="BA31" s="1041"/>
      <c r="BB31" s="1041"/>
      <c r="BC31" s="1041"/>
      <c r="BD31" s="104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4314</v>
      </c>
      <c r="R32" s="1039"/>
      <c r="S32" s="1039"/>
      <c r="T32" s="1039"/>
      <c r="U32" s="1039"/>
      <c r="V32" s="1039">
        <v>3979</v>
      </c>
      <c r="W32" s="1039"/>
      <c r="X32" s="1039"/>
      <c r="Y32" s="1039"/>
      <c r="Z32" s="1039"/>
      <c r="AA32" s="1039">
        <v>335</v>
      </c>
      <c r="AB32" s="1039"/>
      <c r="AC32" s="1039"/>
      <c r="AD32" s="1039"/>
      <c r="AE32" s="1040"/>
      <c r="AF32" s="1035">
        <v>1500</v>
      </c>
      <c r="AG32" s="1036"/>
      <c r="AH32" s="1036"/>
      <c r="AI32" s="1036"/>
      <c r="AJ32" s="1037"/>
      <c r="AK32" s="980">
        <v>555</v>
      </c>
      <c r="AL32" s="971"/>
      <c r="AM32" s="971"/>
      <c r="AN32" s="971"/>
      <c r="AO32" s="971"/>
      <c r="AP32" s="971">
        <v>2012</v>
      </c>
      <c r="AQ32" s="971"/>
      <c r="AR32" s="971"/>
      <c r="AS32" s="971"/>
      <c r="AT32" s="971"/>
      <c r="AU32" s="971">
        <v>1006</v>
      </c>
      <c r="AV32" s="971"/>
      <c r="AW32" s="971"/>
      <c r="AX32" s="971"/>
      <c r="AY32" s="971"/>
      <c r="AZ32" s="1041" t="s">
        <v>521</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410</v>
      </c>
      <c r="C33" s="1031"/>
      <c r="D33" s="1031"/>
      <c r="E33" s="1031"/>
      <c r="F33" s="1031"/>
      <c r="G33" s="1031"/>
      <c r="H33" s="1031"/>
      <c r="I33" s="1031"/>
      <c r="J33" s="1031"/>
      <c r="K33" s="1031"/>
      <c r="L33" s="1031"/>
      <c r="M33" s="1031"/>
      <c r="N33" s="1031"/>
      <c r="O33" s="1031"/>
      <c r="P33" s="1032"/>
      <c r="Q33" s="1038">
        <v>21</v>
      </c>
      <c r="R33" s="1039"/>
      <c r="S33" s="1039"/>
      <c r="T33" s="1039"/>
      <c r="U33" s="1039"/>
      <c r="V33" s="1039">
        <v>12</v>
      </c>
      <c r="W33" s="1039"/>
      <c r="X33" s="1039"/>
      <c r="Y33" s="1039"/>
      <c r="Z33" s="1039"/>
      <c r="AA33" s="1039">
        <v>9</v>
      </c>
      <c r="AB33" s="1039"/>
      <c r="AC33" s="1039"/>
      <c r="AD33" s="1039"/>
      <c r="AE33" s="1040"/>
      <c r="AF33" s="1035">
        <v>9</v>
      </c>
      <c r="AG33" s="1036"/>
      <c r="AH33" s="1036"/>
      <c r="AI33" s="1036"/>
      <c r="AJ33" s="1037"/>
      <c r="AK33" s="980" t="s">
        <v>521</v>
      </c>
      <c r="AL33" s="971"/>
      <c r="AM33" s="971"/>
      <c r="AN33" s="971"/>
      <c r="AO33" s="971"/>
      <c r="AP33" s="971" t="s">
        <v>521</v>
      </c>
      <c r="AQ33" s="971"/>
      <c r="AR33" s="971"/>
      <c r="AS33" s="971"/>
      <c r="AT33" s="971"/>
      <c r="AU33" s="971" t="s">
        <v>521</v>
      </c>
      <c r="AV33" s="971"/>
      <c r="AW33" s="971"/>
      <c r="AX33" s="971"/>
      <c r="AY33" s="971"/>
      <c r="AZ33" s="1041" t="s">
        <v>521</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2625</v>
      </c>
      <c r="AG63" s="959"/>
      <c r="AH63" s="959"/>
      <c r="AI63" s="959"/>
      <c r="AJ63" s="1022"/>
      <c r="AK63" s="1023"/>
      <c r="AL63" s="963"/>
      <c r="AM63" s="963"/>
      <c r="AN63" s="963"/>
      <c r="AO63" s="963"/>
      <c r="AP63" s="959">
        <v>8117</v>
      </c>
      <c r="AQ63" s="959"/>
      <c r="AR63" s="959"/>
      <c r="AS63" s="959"/>
      <c r="AT63" s="959"/>
      <c r="AU63" s="959">
        <v>1794</v>
      </c>
      <c r="AV63" s="959"/>
      <c r="AW63" s="959"/>
      <c r="AX63" s="959"/>
      <c r="AY63" s="959"/>
      <c r="AZ63" s="1017"/>
      <c r="BA63" s="1017"/>
      <c r="BB63" s="1017"/>
      <c r="BC63" s="1017"/>
      <c r="BD63" s="1017"/>
      <c r="BE63" s="960"/>
      <c r="BF63" s="960"/>
      <c r="BG63" s="960"/>
      <c r="BH63" s="960"/>
      <c r="BI63" s="961"/>
      <c r="BJ63" s="1018" t="s">
        <v>393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592</v>
      </c>
      <c r="C68" s="986"/>
      <c r="D68" s="986"/>
      <c r="E68" s="986"/>
      <c r="F68" s="986"/>
      <c r="G68" s="986"/>
      <c r="H68" s="986"/>
      <c r="I68" s="986"/>
      <c r="J68" s="986"/>
      <c r="K68" s="986"/>
      <c r="L68" s="986"/>
      <c r="M68" s="986"/>
      <c r="N68" s="986"/>
      <c r="O68" s="986"/>
      <c r="P68" s="987"/>
      <c r="Q68" s="988">
        <v>5966</v>
      </c>
      <c r="R68" s="982"/>
      <c r="S68" s="982"/>
      <c r="T68" s="982"/>
      <c r="U68" s="982"/>
      <c r="V68" s="982">
        <v>5266</v>
      </c>
      <c r="W68" s="982"/>
      <c r="X68" s="982"/>
      <c r="Y68" s="982"/>
      <c r="Z68" s="982"/>
      <c r="AA68" s="982">
        <v>700</v>
      </c>
      <c r="AB68" s="982"/>
      <c r="AC68" s="982"/>
      <c r="AD68" s="982"/>
      <c r="AE68" s="982"/>
      <c r="AF68" s="982">
        <v>700</v>
      </c>
      <c r="AG68" s="982"/>
      <c r="AH68" s="982"/>
      <c r="AI68" s="982"/>
      <c r="AJ68" s="982"/>
      <c r="AK68" s="982">
        <v>1</v>
      </c>
      <c r="AL68" s="982"/>
      <c r="AM68" s="982"/>
      <c r="AN68" s="982"/>
      <c r="AO68" s="982"/>
      <c r="AP68" s="982" t="s">
        <v>521</v>
      </c>
      <c r="AQ68" s="982"/>
      <c r="AR68" s="982"/>
      <c r="AS68" s="982"/>
      <c r="AT68" s="982"/>
      <c r="AU68" s="982" t="s">
        <v>521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593</v>
      </c>
      <c r="C69" s="975"/>
      <c r="D69" s="975"/>
      <c r="E69" s="975"/>
      <c r="F69" s="975"/>
      <c r="G69" s="975"/>
      <c r="H69" s="975"/>
      <c r="I69" s="975"/>
      <c r="J69" s="975"/>
      <c r="K69" s="975"/>
      <c r="L69" s="975"/>
      <c r="M69" s="975"/>
      <c r="N69" s="975"/>
      <c r="O69" s="975"/>
      <c r="P69" s="976"/>
      <c r="Q69" s="977">
        <v>3438</v>
      </c>
      <c r="R69" s="971"/>
      <c r="S69" s="971"/>
      <c r="T69" s="971"/>
      <c r="U69" s="971"/>
      <c r="V69" s="971">
        <v>3123</v>
      </c>
      <c r="W69" s="971"/>
      <c r="X69" s="971"/>
      <c r="Y69" s="971"/>
      <c r="Z69" s="971"/>
      <c r="AA69" s="971">
        <v>314</v>
      </c>
      <c r="AB69" s="971"/>
      <c r="AC69" s="971"/>
      <c r="AD69" s="971"/>
      <c r="AE69" s="971"/>
      <c r="AF69" s="971">
        <v>344</v>
      </c>
      <c r="AG69" s="971"/>
      <c r="AH69" s="971"/>
      <c r="AI69" s="971"/>
      <c r="AJ69" s="971"/>
      <c r="AK69" s="971" t="s">
        <v>521</v>
      </c>
      <c r="AL69" s="971"/>
      <c r="AM69" s="971"/>
      <c r="AN69" s="971"/>
      <c r="AO69" s="971"/>
      <c r="AP69" s="971">
        <v>3022</v>
      </c>
      <c r="AQ69" s="971"/>
      <c r="AR69" s="971"/>
      <c r="AS69" s="971"/>
      <c r="AT69" s="971"/>
      <c r="AU69" s="971">
        <v>665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594</v>
      </c>
      <c r="C70" s="975"/>
      <c r="D70" s="975"/>
      <c r="E70" s="975"/>
      <c r="F70" s="975"/>
      <c r="G70" s="975"/>
      <c r="H70" s="975"/>
      <c r="I70" s="975"/>
      <c r="J70" s="975"/>
      <c r="K70" s="975"/>
      <c r="L70" s="975"/>
      <c r="M70" s="975"/>
      <c r="N70" s="975"/>
      <c r="O70" s="975"/>
      <c r="P70" s="976"/>
      <c r="Q70" s="977">
        <v>696</v>
      </c>
      <c r="R70" s="971"/>
      <c r="S70" s="971"/>
      <c r="T70" s="971"/>
      <c r="U70" s="971"/>
      <c r="V70" s="971">
        <v>680</v>
      </c>
      <c r="W70" s="971"/>
      <c r="X70" s="971"/>
      <c r="Y70" s="971"/>
      <c r="Z70" s="971"/>
      <c r="AA70" s="971">
        <v>43</v>
      </c>
      <c r="AB70" s="971"/>
      <c r="AC70" s="971"/>
      <c r="AD70" s="971"/>
      <c r="AE70" s="971"/>
      <c r="AF70" s="971">
        <v>43</v>
      </c>
      <c r="AG70" s="971"/>
      <c r="AH70" s="971"/>
      <c r="AI70" s="971"/>
      <c r="AJ70" s="971"/>
      <c r="AK70" s="971" t="s">
        <v>521</v>
      </c>
      <c r="AL70" s="971"/>
      <c r="AM70" s="971"/>
      <c r="AN70" s="971"/>
      <c r="AO70" s="971"/>
      <c r="AP70" s="971">
        <v>237</v>
      </c>
      <c r="AQ70" s="971"/>
      <c r="AR70" s="971"/>
      <c r="AS70" s="971"/>
      <c r="AT70" s="971"/>
      <c r="AU70" s="971">
        <v>160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595</v>
      </c>
      <c r="C71" s="975"/>
      <c r="D71" s="975"/>
      <c r="E71" s="975"/>
      <c r="F71" s="975"/>
      <c r="G71" s="975"/>
      <c r="H71" s="975"/>
      <c r="I71" s="975"/>
      <c r="J71" s="975"/>
      <c r="K71" s="975"/>
      <c r="L71" s="975"/>
      <c r="M71" s="975"/>
      <c r="N71" s="975"/>
      <c r="O71" s="975"/>
      <c r="P71" s="976"/>
      <c r="Q71" s="977">
        <v>1573</v>
      </c>
      <c r="R71" s="971"/>
      <c r="S71" s="971"/>
      <c r="T71" s="971"/>
      <c r="U71" s="971"/>
      <c r="V71" s="971">
        <v>1538</v>
      </c>
      <c r="W71" s="971"/>
      <c r="X71" s="971"/>
      <c r="Y71" s="971"/>
      <c r="Z71" s="971"/>
      <c r="AA71" s="971">
        <v>35</v>
      </c>
      <c r="AB71" s="971"/>
      <c r="AC71" s="971"/>
      <c r="AD71" s="971"/>
      <c r="AE71" s="971"/>
      <c r="AF71" s="971">
        <v>35</v>
      </c>
      <c r="AG71" s="971"/>
      <c r="AH71" s="971"/>
      <c r="AI71" s="971"/>
      <c r="AJ71" s="971"/>
      <c r="AK71" s="971">
        <v>95</v>
      </c>
      <c r="AL71" s="971"/>
      <c r="AM71" s="971"/>
      <c r="AN71" s="971"/>
      <c r="AO71" s="971"/>
      <c r="AP71" s="971">
        <v>877</v>
      </c>
      <c r="AQ71" s="971"/>
      <c r="AR71" s="971"/>
      <c r="AS71" s="971"/>
      <c r="AT71" s="971"/>
      <c r="AU71" s="971">
        <v>705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596</v>
      </c>
      <c r="C72" s="975"/>
      <c r="D72" s="975"/>
      <c r="E72" s="975"/>
      <c r="F72" s="975"/>
      <c r="G72" s="975"/>
      <c r="H72" s="975"/>
      <c r="I72" s="975"/>
      <c r="J72" s="975"/>
      <c r="K72" s="975"/>
      <c r="L72" s="975"/>
      <c r="M72" s="975"/>
      <c r="N72" s="975"/>
      <c r="O72" s="975"/>
      <c r="P72" s="976"/>
      <c r="Q72" s="977">
        <v>207</v>
      </c>
      <c r="R72" s="971"/>
      <c r="S72" s="971"/>
      <c r="T72" s="971"/>
      <c r="U72" s="971"/>
      <c r="V72" s="971">
        <v>197</v>
      </c>
      <c r="W72" s="971"/>
      <c r="X72" s="971"/>
      <c r="Y72" s="971"/>
      <c r="Z72" s="971"/>
      <c r="AA72" s="971">
        <v>10</v>
      </c>
      <c r="AB72" s="971"/>
      <c r="AC72" s="971"/>
      <c r="AD72" s="971"/>
      <c r="AE72" s="971"/>
      <c r="AF72" s="971">
        <v>10</v>
      </c>
      <c r="AG72" s="971"/>
      <c r="AH72" s="971"/>
      <c r="AI72" s="971"/>
      <c r="AJ72" s="971"/>
      <c r="AK72" s="971">
        <v>19</v>
      </c>
      <c r="AL72" s="971"/>
      <c r="AM72" s="971"/>
      <c r="AN72" s="971"/>
      <c r="AO72" s="971"/>
      <c r="AP72" s="971" t="s">
        <v>521</v>
      </c>
      <c r="AQ72" s="971"/>
      <c r="AR72" s="971"/>
      <c r="AS72" s="971"/>
      <c r="AT72" s="971"/>
      <c r="AU72" s="971" t="s">
        <v>521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597</v>
      </c>
      <c r="C73" s="975"/>
      <c r="D73" s="975"/>
      <c r="E73" s="975"/>
      <c r="F73" s="975"/>
      <c r="G73" s="975"/>
      <c r="H73" s="975"/>
      <c r="I73" s="975"/>
      <c r="J73" s="975"/>
      <c r="K73" s="975"/>
      <c r="L73" s="975"/>
      <c r="M73" s="975"/>
      <c r="N73" s="975"/>
      <c r="O73" s="975"/>
      <c r="P73" s="976"/>
      <c r="Q73" s="977">
        <v>124</v>
      </c>
      <c r="R73" s="971"/>
      <c r="S73" s="971"/>
      <c r="T73" s="971"/>
      <c r="U73" s="971"/>
      <c r="V73" s="971">
        <v>113</v>
      </c>
      <c r="W73" s="971"/>
      <c r="X73" s="971"/>
      <c r="Y73" s="971"/>
      <c r="Z73" s="971"/>
      <c r="AA73" s="971">
        <v>11</v>
      </c>
      <c r="AB73" s="971"/>
      <c r="AC73" s="971"/>
      <c r="AD73" s="971"/>
      <c r="AE73" s="971"/>
      <c r="AF73" s="971">
        <v>11</v>
      </c>
      <c r="AG73" s="971"/>
      <c r="AH73" s="971"/>
      <c r="AI73" s="971"/>
      <c r="AJ73" s="971"/>
      <c r="AK73" s="971" t="s">
        <v>521</v>
      </c>
      <c r="AL73" s="971"/>
      <c r="AM73" s="971"/>
      <c r="AN73" s="971"/>
      <c r="AO73" s="971"/>
      <c r="AP73" s="971" t="s">
        <v>521</v>
      </c>
      <c r="AQ73" s="971"/>
      <c r="AR73" s="971"/>
      <c r="AS73" s="971"/>
      <c r="AT73" s="971"/>
      <c r="AU73" s="971" t="s">
        <v>521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598</v>
      </c>
      <c r="C74" s="975"/>
      <c r="D74" s="975"/>
      <c r="E74" s="975"/>
      <c r="F74" s="975"/>
      <c r="G74" s="975"/>
      <c r="H74" s="975"/>
      <c r="I74" s="975"/>
      <c r="J74" s="975"/>
      <c r="K74" s="975"/>
      <c r="L74" s="975"/>
      <c r="M74" s="975"/>
      <c r="N74" s="975"/>
      <c r="O74" s="975"/>
      <c r="P74" s="976"/>
      <c r="Q74" s="977">
        <v>116</v>
      </c>
      <c r="R74" s="971"/>
      <c r="S74" s="971"/>
      <c r="T74" s="971"/>
      <c r="U74" s="971"/>
      <c r="V74" s="971">
        <v>110</v>
      </c>
      <c r="W74" s="971"/>
      <c r="X74" s="971"/>
      <c r="Y74" s="971"/>
      <c r="Z74" s="971"/>
      <c r="AA74" s="971">
        <v>6</v>
      </c>
      <c r="AB74" s="971"/>
      <c r="AC74" s="971"/>
      <c r="AD74" s="971"/>
      <c r="AE74" s="971"/>
      <c r="AF74" s="971">
        <v>6</v>
      </c>
      <c r="AG74" s="971"/>
      <c r="AH74" s="971"/>
      <c r="AI74" s="971"/>
      <c r="AJ74" s="971"/>
      <c r="AK74" s="971">
        <v>14</v>
      </c>
      <c r="AL74" s="971"/>
      <c r="AM74" s="971"/>
      <c r="AN74" s="971"/>
      <c r="AO74" s="971"/>
      <c r="AP74" s="971" t="s">
        <v>521</v>
      </c>
      <c r="AQ74" s="971"/>
      <c r="AR74" s="971"/>
      <c r="AS74" s="971"/>
      <c r="AT74" s="971"/>
      <c r="AU74" s="971" t="s">
        <v>521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599</v>
      </c>
      <c r="C75" s="975"/>
      <c r="D75" s="975"/>
      <c r="E75" s="975"/>
      <c r="F75" s="975"/>
      <c r="G75" s="975"/>
      <c r="H75" s="975"/>
      <c r="I75" s="975"/>
      <c r="J75" s="975"/>
      <c r="K75" s="975"/>
      <c r="L75" s="975"/>
      <c r="M75" s="975"/>
      <c r="N75" s="975"/>
      <c r="O75" s="975"/>
      <c r="P75" s="976"/>
      <c r="Q75" s="978">
        <v>156662</v>
      </c>
      <c r="R75" s="979"/>
      <c r="S75" s="979"/>
      <c r="T75" s="979"/>
      <c r="U75" s="980"/>
      <c r="V75" s="981">
        <v>152216</v>
      </c>
      <c r="W75" s="979"/>
      <c r="X75" s="979"/>
      <c r="Y75" s="979"/>
      <c r="Z75" s="980"/>
      <c r="AA75" s="981">
        <v>4445</v>
      </c>
      <c r="AB75" s="979"/>
      <c r="AC75" s="979"/>
      <c r="AD75" s="979"/>
      <c r="AE75" s="980"/>
      <c r="AF75" s="981">
        <v>4445</v>
      </c>
      <c r="AG75" s="979"/>
      <c r="AH75" s="979"/>
      <c r="AI75" s="979"/>
      <c r="AJ75" s="980"/>
      <c r="AK75" s="981" t="s">
        <v>521</v>
      </c>
      <c r="AL75" s="979"/>
      <c r="AM75" s="979"/>
      <c r="AN75" s="979"/>
      <c r="AO75" s="980"/>
      <c r="AP75" s="981" t="s">
        <v>521</v>
      </c>
      <c r="AQ75" s="979"/>
      <c r="AR75" s="979"/>
      <c r="AS75" s="979"/>
      <c r="AT75" s="980"/>
      <c r="AU75" s="981" t="s">
        <v>521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600</v>
      </c>
      <c r="C76" s="975"/>
      <c r="D76" s="975"/>
      <c r="E76" s="975"/>
      <c r="F76" s="975"/>
      <c r="G76" s="975"/>
      <c r="H76" s="975"/>
      <c r="I76" s="975"/>
      <c r="J76" s="975"/>
      <c r="K76" s="975"/>
      <c r="L76" s="975"/>
      <c r="M76" s="975"/>
      <c r="N76" s="975"/>
      <c r="O76" s="975"/>
      <c r="P76" s="976"/>
      <c r="Q76" s="978">
        <v>849</v>
      </c>
      <c r="R76" s="979"/>
      <c r="S76" s="979"/>
      <c r="T76" s="979"/>
      <c r="U76" s="980"/>
      <c r="V76" s="981">
        <v>830</v>
      </c>
      <c r="W76" s="979"/>
      <c r="X76" s="979"/>
      <c r="Y76" s="979"/>
      <c r="Z76" s="980"/>
      <c r="AA76" s="981">
        <v>18</v>
      </c>
      <c r="AB76" s="979"/>
      <c r="AC76" s="979"/>
      <c r="AD76" s="979"/>
      <c r="AE76" s="980"/>
      <c r="AF76" s="981">
        <v>18</v>
      </c>
      <c r="AG76" s="979"/>
      <c r="AH76" s="979"/>
      <c r="AI76" s="979"/>
      <c r="AJ76" s="980"/>
      <c r="AK76" s="981" t="s">
        <v>521</v>
      </c>
      <c r="AL76" s="979"/>
      <c r="AM76" s="979"/>
      <c r="AN76" s="979"/>
      <c r="AO76" s="980"/>
      <c r="AP76" s="981">
        <v>150</v>
      </c>
      <c r="AQ76" s="979"/>
      <c r="AR76" s="979"/>
      <c r="AS76" s="979"/>
      <c r="AT76" s="980"/>
      <c r="AU76" s="981">
        <v>59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5612</v>
      </c>
      <c r="AG88" s="959"/>
      <c r="AH88" s="959"/>
      <c r="AI88" s="959"/>
      <c r="AJ88" s="959"/>
      <c r="AK88" s="963"/>
      <c r="AL88" s="963"/>
      <c r="AM88" s="963"/>
      <c r="AN88" s="963"/>
      <c r="AO88" s="963"/>
      <c r="AP88" s="959">
        <v>4286</v>
      </c>
      <c r="AQ88" s="959"/>
      <c r="AR88" s="959"/>
      <c r="AS88" s="959"/>
      <c r="AT88" s="959"/>
      <c r="AU88" s="959">
        <v>1589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306</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306</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306</v>
      </c>
      <c r="DR109" s="896"/>
      <c r="DS109" s="896"/>
      <c r="DT109" s="896"/>
      <c r="DU109" s="897"/>
      <c r="DV109" s="898" t="s">
        <v>434</v>
      </c>
      <c r="DW109" s="896"/>
      <c r="DX109" s="896"/>
      <c r="DY109" s="896"/>
      <c r="DZ109" s="929"/>
    </row>
    <row r="110" spans="1:131" s="230" customFormat="1" ht="26.25" customHeight="1" x14ac:dyDescent="0.15">
      <c r="A110" s="809" t="s">
        <v>436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3077837</v>
      </c>
      <c r="AB110" s="889"/>
      <c r="AC110" s="889"/>
      <c r="AD110" s="889"/>
      <c r="AE110" s="890"/>
      <c r="AF110" s="891">
        <v>3134494</v>
      </c>
      <c r="AG110" s="889"/>
      <c r="AH110" s="889"/>
      <c r="AI110" s="889"/>
      <c r="AJ110" s="890"/>
      <c r="AK110" s="891">
        <v>3257891</v>
      </c>
      <c r="AL110" s="889"/>
      <c r="AM110" s="889"/>
      <c r="AN110" s="889"/>
      <c r="AO110" s="890"/>
      <c r="AP110" s="892">
        <v>27</v>
      </c>
      <c r="AQ110" s="893"/>
      <c r="AR110" s="893"/>
      <c r="AS110" s="893"/>
      <c r="AT110" s="894"/>
      <c r="AU110" s="930" t="s">
        <v>75</v>
      </c>
      <c r="AV110" s="931"/>
      <c r="AW110" s="931"/>
      <c r="AX110" s="931"/>
      <c r="AY110" s="931"/>
      <c r="AZ110" s="860" t="s">
        <v>437</v>
      </c>
      <c r="BA110" s="810"/>
      <c r="BB110" s="810"/>
      <c r="BC110" s="810"/>
      <c r="BD110" s="810"/>
      <c r="BE110" s="810"/>
      <c r="BF110" s="810"/>
      <c r="BG110" s="810"/>
      <c r="BH110" s="810"/>
      <c r="BI110" s="810"/>
      <c r="BJ110" s="810"/>
      <c r="BK110" s="810"/>
      <c r="BL110" s="810"/>
      <c r="BM110" s="810"/>
      <c r="BN110" s="810"/>
      <c r="BO110" s="810"/>
      <c r="BP110" s="811"/>
      <c r="BQ110" s="861">
        <v>34155519</v>
      </c>
      <c r="BR110" s="842"/>
      <c r="BS110" s="842"/>
      <c r="BT110" s="842"/>
      <c r="BU110" s="842"/>
      <c r="BV110" s="842">
        <v>33989392</v>
      </c>
      <c r="BW110" s="842"/>
      <c r="BX110" s="842"/>
      <c r="BY110" s="842"/>
      <c r="BZ110" s="842"/>
      <c r="CA110" s="842">
        <v>33685629</v>
      </c>
      <c r="CB110" s="842"/>
      <c r="CC110" s="842"/>
      <c r="CD110" s="842"/>
      <c r="CE110" s="842"/>
      <c r="CF110" s="866">
        <v>279.3</v>
      </c>
      <c r="CG110" s="867"/>
      <c r="CH110" s="867"/>
      <c r="CI110" s="867"/>
      <c r="CJ110" s="867"/>
      <c r="CK110" s="926" t="s">
        <v>438</v>
      </c>
      <c r="CL110" s="819"/>
      <c r="CM110" s="860" t="s">
        <v>439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440</v>
      </c>
      <c r="DH110" s="842"/>
      <c r="DI110" s="842"/>
      <c r="DJ110" s="842"/>
      <c r="DK110" s="842"/>
      <c r="DL110" s="842" t="s">
        <v>441</v>
      </c>
      <c r="DM110" s="842"/>
      <c r="DN110" s="842"/>
      <c r="DO110" s="842"/>
      <c r="DP110" s="842"/>
      <c r="DQ110" s="842" t="s">
        <v>440</v>
      </c>
      <c r="DR110" s="842"/>
      <c r="DS110" s="842"/>
      <c r="DT110" s="842"/>
      <c r="DU110" s="842"/>
      <c r="DV110" s="843" t="s">
        <v>442</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441</v>
      </c>
      <c r="AG111" s="919"/>
      <c r="AH111" s="919"/>
      <c r="AI111" s="919"/>
      <c r="AJ111" s="920"/>
      <c r="AK111" s="921" t="s">
        <v>441</v>
      </c>
      <c r="AL111" s="919"/>
      <c r="AM111" s="919"/>
      <c r="AN111" s="919"/>
      <c r="AO111" s="920"/>
      <c r="AP111" s="922" t="s">
        <v>441</v>
      </c>
      <c r="AQ111" s="923"/>
      <c r="AR111" s="923"/>
      <c r="AS111" s="923"/>
      <c r="AT111" s="924"/>
      <c r="AU111" s="932"/>
      <c r="AV111" s="933"/>
      <c r="AW111" s="933"/>
      <c r="AX111" s="933"/>
      <c r="AY111" s="933"/>
      <c r="AZ111" s="817" t="s">
        <v>444</v>
      </c>
      <c r="BA111" s="752"/>
      <c r="BB111" s="752"/>
      <c r="BC111" s="752"/>
      <c r="BD111" s="752"/>
      <c r="BE111" s="752"/>
      <c r="BF111" s="752"/>
      <c r="BG111" s="752"/>
      <c r="BH111" s="752"/>
      <c r="BI111" s="752"/>
      <c r="BJ111" s="752"/>
      <c r="BK111" s="752"/>
      <c r="BL111" s="752"/>
      <c r="BM111" s="752"/>
      <c r="BN111" s="752"/>
      <c r="BO111" s="752"/>
      <c r="BP111" s="753"/>
      <c r="BQ111" s="789" t="s">
        <v>445</v>
      </c>
      <c r="BR111" s="790"/>
      <c r="BS111" s="790"/>
      <c r="BT111" s="790"/>
      <c r="BU111" s="790"/>
      <c r="BV111" s="790" t="s">
        <v>445</v>
      </c>
      <c r="BW111" s="790"/>
      <c r="BX111" s="790"/>
      <c r="BY111" s="790"/>
      <c r="BZ111" s="790"/>
      <c r="CA111" s="790" t="s">
        <v>445</v>
      </c>
      <c r="CB111" s="790"/>
      <c r="CC111" s="790"/>
      <c r="CD111" s="790"/>
      <c r="CE111" s="790"/>
      <c r="CF111" s="875" t="s">
        <v>445</v>
      </c>
      <c r="CG111" s="876"/>
      <c r="CH111" s="876"/>
      <c r="CI111" s="876"/>
      <c r="CJ111" s="876"/>
      <c r="CK111" s="927"/>
      <c r="CL111" s="821"/>
      <c r="CM111" s="817"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447</v>
      </c>
      <c r="DH111" s="790"/>
      <c r="DI111" s="790"/>
      <c r="DJ111" s="790"/>
      <c r="DK111" s="790"/>
      <c r="DL111" s="790" t="s">
        <v>445</v>
      </c>
      <c r="DM111" s="790"/>
      <c r="DN111" s="790"/>
      <c r="DO111" s="790"/>
      <c r="DP111" s="790"/>
      <c r="DQ111" s="790" t="s">
        <v>445</v>
      </c>
      <c r="DR111" s="790"/>
      <c r="DS111" s="790"/>
      <c r="DT111" s="790"/>
      <c r="DU111" s="790"/>
      <c r="DV111" s="796" t="s">
        <v>447</v>
      </c>
      <c r="DW111" s="796"/>
      <c r="DX111" s="796"/>
      <c r="DY111" s="796"/>
      <c r="DZ111" s="797"/>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445</v>
      </c>
      <c r="AG112" s="780"/>
      <c r="AH112" s="780"/>
      <c r="AI112" s="780"/>
      <c r="AJ112" s="781"/>
      <c r="AK112" s="782" t="s">
        <v>445</v>
      </c>
      <c r="AL112" s="780"/>
      <c r="AM112" s="780"/>
      <c r="AN112" s="780"/>
      <c r="AO112" s="781"/>
      <c r="AP112" s="824" t="s">
        <v>445</v>
      </c>
      <c r="AQ112" s="825"/>
      <c r="AR112" s="825"/>
      <c r="AS112" s="825"/>
      <c r="AT112" s="826"/>
      <c r="AU112" s="932"/>
      <c r="AV112" s="933"/>
      <c r="AW112" s="933"/>
      <c r="AX112" s="933"/>
      <c r="AY112" s="933"/>
      <c r="AZ112" s="817" t="s">
        <v>450</v>
      </c>
      <c r="BA112" s="752"/>
      <c r="BB112" s="752"/>
      <c r="BC112" s="752"/>
      <c r="BD112" s="752"/>
      <c r="BE112" s="752"/>
      <c r="BF112" s="752"/>
      <c r="BG112" s="752"/>
      <c r="BH112" s="752"/>
      <c r="BI112" s="752"/>
      <c r="BJ112" s="752"/>
      <c r="BK112" s="752"/>
      <c r="BL112" s="752"/>
      <c r="BM112" s="752"/>
      <c r="BN112" s="752"/>
      <c r="BO112" s="752"/>
      <c r="BP112" s="753"/>
      <c r="BQ112" s="789">
        <v>1741534</v>
      </c>
      <c r="BR112" s="790"/>
      <c r="BS112" s="790"/>
      <c r="BT112" s="790"/>
      <c r="BU112" s="790"/>
      <c r="BV112" s="790">
        <v>1788767</v>
      </c>
      <c r="BW112" s="790"/>
      <c r="BX112" s="790"/>
      <c r="BY112" s="790"/>
      <c r="BZ112" s="790"/>
      <c r="CA112" s="790">
        <v>1793623</v>
      </c>
      <c r="CB112" s="790"/>
      <c r="CC112" s="790"/>
      <c r="CD112" s="790"/>
      <c r="CE112" s="790"/>
      <c r="CF112" s="875">
        <v>14.9</v>
      </c>
      <c r="CG112" s="876"/>
      <c r="CH112" s="876"/>
      <c r="CI112" s="876"/>
      <c r="CJ112" s="876"/>
      <c r="CK112" s="927"/>
      <c r="CL112" s="821"/>
      <c r="CM112" s="817"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445</v>
      </c>
      <c r="DH112" s="790"/>
      <c r="DI112" s="790"/>
      <c r="DJ112" s="790"/>
      <c r="DK112" s="790"/>
      <c r="DL112" s="790" t="s">
        <v>445</v>
      </c>
      <c r="DM112" s="790"/>
      <c r="DN112" s="790"/>
      <c r="DO112" s="790"/>
      <c r="DP112" s="790"/>
      <c r="DQ112" s="790" t="s">
        <v>445</v>
      </c>
      <c r="DR112" s="790"/>
      <c r="DS112" s="790"/>
      <c r="DT112" s="790"/>
      <c r="DU112" s="790"/>
      <c r="DV112" s="796" t="s">
        <v>445</v>
      </c>
      <c r="DW112" s="796"/>
      <c r="DX112" s="796"/>
      <c r="DY112" s="796"/>
      <c r="DZ112" s="797"/>
    </row>
    <row r="113" spans="1:130" s="230" customFormat="1" ht="26.25" customHeight="1" x14ac:dyDescent="0.15">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161466</v>
      </c>
      <c r="AB113" s="919"/>
      <c r="AC113" s="919"/>
      <c r="AD113" s="919"/>
      <c r="AE113" s="920"/>
      <c r="AF113" s="921">
        <v>180770</v>
      </c>
      <c r="AG113" s="919"/>
      <c r="AH113" s="919"/>
      <c r="AI113" s="919"/>
      <c r="AJ113" s="920"/>
      <c r="AK113" s="921">
        <v>194219</v>
      </c>
      <c r="AL113" s="919"/>
      <c r="AM113" s="919"/>
      <c r="AN113" s="919"/>
      <c r="AO113" s="920"/>
      <c r="AP113" s="922">
        <v>1.6</v>
      </c>
      <c r="AQ113" s="923"/>
      <c r="AR113" s="923"/>
      <c r="AS113" s="923"/>
      <c r="AT113" s="924"/>
      <c r="AU113" s="932"/>
      <c r="AV113" s="933"/>
      <c r="AW113" s="933"/>
      <c r="AX113" s="933"/>
      <c r="AY113" s="933"/>
      <c r="AZ113" s="817" t="s">
        <v>453</v>
      </c>
      <c r="BA113" s="752"/>
      <c r="BB113" s="752"/>
      <c r="BC113" s="752"/>
      <c r="BD113" s="752"/>
      <c r="BE113" s="752"/>
      <c r="BF113" s="752"/>
      <c r="BG113" s="752"/>
      <c r="BH113" s="752"/>
      <c r="BI113" s="752"/>
      <c r="BJ113" s="752"/>
      <c r="BK113" s="752"/>
      <c r="BL113" s="752"/>
      <c r="BM113" s="752"/>
      <c r="BN113" s="752"/>
      <c r="BO113" s="752"/>
      <c r="BP113" s="753"/>
      <c r="BQ113" s="789">
        <v>887774</v>
      </c>
      <c r="BR113" s="790"/>
      <c r="BS113" s="790"/>
      <c r="BT113" s="790"/>
      <c r="BU113" s="790"/>
      <c r="BV113" s="790">
        <v>986116</v>
      </c>
      <c r="BW113" s="790"/>
      <c r="BX113" s="790"/>
      <c r="BY113" s="790"/>
      <c r="BZ113" s="790"/>
      <c r="CA113" s="790">
        <v>1588570</v>
      </c>
      <c r="CB113" s="790"/>
      <c r="CC113" s="790"/>
      <c r="CD113" s="790"/>
      <c r="CE113" s="790"/>
      <c r="CF113" s="875">
        <v>13.2</v>
      </c>
      <c r="CG113" s="876"/>
      <c r="CH113" s="876"/>
      <c r="CI113" s="876"/>
      <c r="CJ113" s="876"/>
      <c r="CK113" s="927"/>
      <c r="CL113" s="821"/>
      <c r="CM113" s="817"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445</v>
      </c>
      <c r="DM113" s="780"/>
      <c r="DN113" s="780"/>
      <c r="DO113" s="780"/>
      <c r="DP113" s="781"/>
      <c r="DQ113" s="782" t="s">
        <v>445</v>
      </c>
      <c r="DR113" s="780"/>
      <c r="DS113" s="780"/>
      <c r="DT113" s="780"/>
      <c r="DU113" s="781"/>
      <c r="DV113" s="824" t="s">
        <v>445</v>
      </c>
      <c r="DW113" s="825"/>
      <c r="DX113" s="825"/>
      <c r="DY113" s="825"/>
      <c r="DZ113" s="826"/>
    </row>
    <row r="114" spans="1:130" s="230" customFormat="1" ht="26.25" customHeight="1" x14ac:dyDescent="0.15">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53382</v>
      </c>
      <c r="AB114" s="780"/>
      <c r="AC114" s="780"/>
      <c r="AD114" s="780"/>
      <c r="AE114" s="781"/>
      <c r="AF114" s="782">
        <v>49173</v>
      </c>
      <c r="AG114" s="780"/>
      <c r="AH114" s="780"/>
      <c r="AI114" s="780"/>
      <c r="AJ114" s="781"/>
      <c r="AK114" s="782">
        <v>49677</v>
      </c>
      <c r="AL114" s="780"/>
      <c r="AM114" s="780"/>
      <c r="AN114" s="780"/>
      <c r="AO114" s="781"/>
      <c r="AP114" s="824">
        <v>0.4</v>
      </c>
      <c r="AQ114" s="825"/>
      <c r="AR114" s="825"/>
      <c r="AS114" s="825"/>
      <c r="AT114" s="826"/>
      <c r="AU114" s="932"/>
      <c r="AV114" s="933"/>
      <c r="AW114" s="933"/>
      <c r="AX114" s="933"/>
      <c r="AY114" s="933"/>
      <c r="AZ114" s="817" t="s">
        <v>456</v>
      </c>
      <c r="BA114" s="752"/>
      <c r="BB114" s="752"/>
      <c r="BC114" s="752"/>
      <c r="BD114" s="752"/>
      <c r="BE114" s="752"/>
      <c r="BF114" s="752"/>
      <c r="BG114" s="752"/>
      <c r="BH114" s="752"/>
      <c r="BI114" s="752"/>
      <c r="BJ114" s="752"/>
      <c r="BK114" s="752"/>
      <c r="BL114" s="752"/>
      <c r="BM114" s="752"/>
      <c r="BN114" s="752"/>
      <c r="BO114" s="752"/>
      <c r="BP114" s="753"/>
      <c r="BQ114" s="789">
        <v>3266834</v>
      </c>
      <c r="BR114" s="790"/>
      <c r="BS114" s="790"/>
      <c r="BT114" s="790"/>
      <c r="BU114" s="790"/>
      <c r="BV114" s="790">
        <v>3182511</v>
      </c>
      <c r="BW114" s="790"/>
      <c r="BX114" s="790"/>
      <c r="BY114" s="790"/>
      <c r="BZ114" s="790"/>
      <c r="CA114" s="790">
        <v>2959065</v>
      </c>
      <c r="CB114" s="790"/>
      <c r="CC114" s="790"/>
      <c r="CD114" s="790"/>
      <c r="CE114" s="790"/>
      <c r="CF114" s="875">
        <v>24.5</v>
      </c>
      <c r="CG114" s="876"/>
      <c r="CH114" s="876"/>
      <c r="CI114" s="876"/>
      <c r="CJ114" s="876"/>
      <c r="CK114" s="927"/>
      <c r="CL114" s="821"/>
      <c r="CM114" s="817"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447</v>
      </c>
      <c r="DH114" s="780"/>
      <c r="DI114" s="780"/>
      <c r="DJ114" s="780"/>
      <c r="DK114" s="781"/>
      <c r="DL114" s="782" t="s">
        <v>445</v>
      </c>
      <c r="DM114" s="780"/>
      <c r="DN114" s="780"/>
      <c r="DO114" s="780"/>
      <c r="DP114" s="781"/>
      <c r="DQ114" s="782" t="s">
        <v>445</v>
      </c>
      <c r="DR114" s="780"/>
      <c r="DS114" s="780"/>
      <c r="DT114" s="780"/>
      <c r="DU114" s="781"/>
      <c r="DV114" s="824" t="s">
        <v>445</v>
      </c>
      <c r="DW114" s="825"/>
      <c r="DX114" s="825"/>
      <c r="DY114" s="825"/>
      <c r="DZ114" s="826"/>
    </row>
    <row r="115" spans="1:130" s="230" customFormat="1" ht="26.25" customHeight="1" x14ac:dyDescent="0.15">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445</v>
      </c>
      <c r="AB115" s="919"/>
      <c r="AC115" s="919"/>
      <c r="AD115" s="919"/>
      <c r="AE115" s="920"/>
      <c r="AF115" s="921" t="s">
        <v>459</v>
      </c>
      <c r="AG115" s="919"/>
      <c r="AH115" s="919"/>
      <c r="AI115" s="919"/>
      <c r="AJ115" s="920"/>
      <c r="AK115" s="921" t="s">
        <v>447</v>
      </c>
      <c r="AL115" s="919"/>
      <c r="AM115" s="919"/>
      <c r="AN115" s="919"/>
      <c r="AO115" s="920"/>
      <c r="AP115" s="922" t="s">
        <v>445</v>
      </c>
      <c r="AQ115" s="923"/>
      <c r="AR115" s="923"/>
      <c r="AS115" s="923"/>
      <c r="AT115" s="924"/>
      <c r="AU115" s="932"/>
      <c r="AV115" s="933"/>
      <c r="AW115" s="933"/>
      <c r="AX115" s="933"/>
      <c r="AY115" s="933"/>
      <c r="AZ115" s="817" t="s">
        <v>460</v>
      </c>
      <c r="BA115" s="752"/>
      <c r="BB115" s="752"/>
      <c r="BC115" s="752"/>
      <c r="BD115" s="752"/>
      <c r="BE115" s="752"/>
      <c r="BF115" s="752"/>
      <c r="BG115" s="752"/>
      <c r="BH115" s="752"/>
      <c r="BI115" s="752"/>
      <c r="BJ115" s="752"/>
      <c r="BK115" s="752"/>
      <c r="BL115" s="752"/>
      <c r="BM115" s="752"/>
      <c r="BN115" s="752"/>
      <c r="BO115" s="752"/>
      <c r="BP115" s="753"/>
      <c r="BQ115" s="789" t="s">
        <v>447</v>
      </c>
      <c r="BR115" s="790"/>
      <c r="BS115" s="790"/>
      <c r="BT115" s="790"/>
      <c r="BU115" s="790"/>
      <c r="BV115" s="790" t="s">
        <v>445</v>
      </c>
      <c r="BW115" s="790"/>
      <c r="BX115" s="790"/>
      <c r="BY115" s="790"/>
      <c r="BZ115" s="790"/>
      <c r="CA115" s="790" t="s">
        <v>459</v>
      </c>
      <c r="CB115" s="790"/>
      <c r="CC115" s="790"/>
      <c r="CD115" s="790"/>
      <c r="CE115" s="790"/>
      <c r="CF115" s="875" t="s">
        <v>445</v>
      </c>
      <c r="CG115" s="876"/>
      <c r="CH115" s="876"/>
      <c r="CI115" s="876"/>
      <c r="CJ115" s="876"/>
      <c r="CK115" s="927"/>
      <c r="CL115" s="821"/>
      <c r="CM115" s="817"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445</v>
      </c>
      <c r="DH115" s="780"/>
      <c r="DI115" s="780"/>
      <c r="DJ115" s="780"/>
      <c r="DK115" s="781"/>
      <c r="DL115" s="782" t="s">
        <v>445</v>
      </c>
      <c r="DM115" s="780"/>
      <c r="DN115" s="780"/>
      <c r="DO115" s="780"/>
      <c r="DP115" s="781"/>
      <c r="DQ115" s="782" t="s">
        <v>445</v>
      </c>
      <c r="DR115" s="780"/>
      <c r="DS115" s="780"/>
      <c r="DT115" s="780"/>
      <c r="DU115" s="781"/>
      <c r="DV115" s="824" t="s">
        <v>445</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121</v>
      </c>
      <c r="AB116" s="780"/>
      <c r="AC116" s="780"/>
      <c r="AD116" s="780"/>
      <c r="AE116" s="781"/>
      <c r="AF116" s="782">
        <v>176</v>
      </c>
      <c r="AG116" s="780"/>
      <c r="AH116" s="780"/>
      <c r="AI116" s="780"/>
      <c r="AJ116" s="781"/>
      <c r="AK116" s="782" t="s">
        <v>445</v>
      </c>
      <c r="AL116" s="780"/>
      <c r="AM116" s="780"/>
      <c r="AN116" s="780"/>
      <c r="AO116" s="781"/>
      <c r="AP116" s="824" t="s">
        <v>445</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789" t="s">
        <v>445</v>
      </c>
      <c r="BR116" s="790"/>
      <c r="BS116" s="790"/>
      <c r="BT116" s="790"/>
      <c r="BU116" s="790"/>
      <c r="BV116" s="790" t="s">
        <v>445</v>
      </c>
      <c r="BW116" s="790"/>
      <c r="BX116" s="790"/>
      <c r="BY116" s="790"/>
      <c r="BZ116" s="790"/>
      <c r="CA116" s="790" t="s">
        <v>445</v>
      </c>
      <c r="CB116" s="790"/>
      <c r="CC116" s="790"/>
      <c r="CD116" s="790"/>
      <c r="CE116" s="790"/>
      <c r="CF116" s="875" t="s">
        <v>445</v>
      </c>
      <c r="CG116" s="876"/>
      <c r="CH116" s="876"/>
      <c r="CI116" s="876"/>
      <c r="CJ116" s="876"/>
      <c r="CK116" s="927"/>
      <c r="CL116" s="821"/>
      <c r="CM116" s="817"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445</v>
      </c>
      <c r="DH116" s="780"/>
      <c r="DI116" s="780"/>
      <c r="DJ116" s="780"/>
      <c r="DK116" s="781"/>
      <c r="DL116" s="782" t="s">
        <v>459</v>
      </c>
      <c r="DM116" s="780"/>
      <c r="DN116" s="780"/>
      <c r="DO116" s="780"/>
      <c r="DP116" s="781"/>
      <c r="DQ116" s="782" t="s">
        <v>447</v>
      </c>
      <c r="DR116" s="780"/>
      <c r="DS116" s="780"/>
      <c r="DT116" s="780"/>
      <c r="DU116" s="781"/>
      <c r="DV116" s="824" t="s">
        <v>445</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3292806</v>
      </c>
      <c r="AB117" s="903"/>
      <c r="AC117" s="903"/>
      <c r="AD117" s="903"/>
      <c r="AE117" s="904"/>
      <c r="AF117" s="905">
        <v>3364613</v>
      </c>
      <c r="AG117" s="903"/>
      <c r="AH117" s="903"/>
      <c r="AI117" s="903"/>
      <c r="AJ117" s="904"/>
      <c r="AK117" s="905">
        <v>3501787</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789" t="s">
        <v>445</v>
      </c>
      <c r="BR117" s="790"/>
      <c r="BS117" s="790"/>
      <c r="BT117" s="790"/>
      <c r="BU117" s="790"/>
      <c r="BV117" s="790" t="s">
        <v>445</v>
      </c>
      <c r="BW117" s="790"/>
      <c r="BX117" s="790"/>
      <c r="BY117" s="790"/>
      <c r="BZ117" s="790"/>
      <c r="CA117" s="790" t="s">
        <v>445</v>
      </c>
      <c r="CB117" s="790"/>
      <c r="CC117" s="790"/>
      <c r="CD117" s="790"/>
      <c r="CE117" s="790"/>
      <c r="CF117" s="875" t="s">
        <v>445</v>
      </c>
      <c r="CG117" s="876"/>
      <c r="CH117" s="876"/>
      <c r="CI117" s="876"/>
      <c r="CJ117" s="876"/>
      <c r="CK117" s="927"/>
      <c r="CL117" s="821"/>
      <c r="CM117" s="817"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445</v>
      </c>
      <c r="DM117" s="780"/>
      <c r="DN117" s="780"/>
      <c r="DO117" s="780"/>
      <c r="DP117" s="781"/>
      <c r="DQ117" s="782" t="s">
        <v>445</v>
      </c>
      <c r="DR117" s="780"/>
      <c r="DS117" s="780"/>
      <c r="DT117" s="780"/>
      <c r="DU117" s="781"/>
      <c r="DV117" s="824" t="s">
        <v>445</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306</v>
      </c>
      <c r="AL118" s="896"/>
      <c r="AM118" s="896"/>
      <c r="AN118" s="896"/>
      <c r="AO118" s="897"/>
      <c r="AP118" s="899" t="s">
        <v>434</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v>65144</v>
      </c>
      <c r="BR118" s="845"/>
      <c r="BS118" s="845"/>
      <c r="BT118" s="845"/>
      <c r="BU118" s="845"/>
      <c r="BV118" s="845" t="s">
        <v>445</v>
      </c>
      <c r="BW118" s="845"/>
      <c r="BX118" s="845"/>
      <c r="BY118" s="845"/>
      <c r="BZ118" s="845"/>
      <c r="CA118" s="845" t="s">
        <v>445</v>
      </c>
      <c r="CB118" s="845"/>
      <c r="CC118" s="845"/>
      <c r="CD118" s="845"/>
      <c r="CE118" s="845"/>
      <c r="CF118" s="875" t="s">
        <v>445</v>
      </c>
      <c r="CG118" s="876"/>
      <c r="CH118" s="876"/>
      <c r="CI118" s="876"/>
      <c r="CJ118" s="876"/>
      <c r="CK118" s="927"/>
      <c r="CL118" s="821"/>
      <c r="CM118" s="817"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445</v>
      </c>
      <c r="DH118" s="780"/>
      <c r="DI118" s="780"/>
      <c r="DJ118" s="780"/>
      <c r="DK118" s="781"/>
      <c r="DL118" s="782" t="s">
        <v>445</v>
      </c>
      <c r="DM118" s="780"/>
      <c r="DN118" s="780"/>
      <c r="DO118" s="780"/>
      <c r="DP118" s="781"/>
      <c r="DQ118" s="782" t="s">
        <v>445</v>
      </c>
      <c r="DR118" s="780"/>
      <c r="DS118" s="780"/>
      <c r="DT118" s="780"/>
      <c r="DU118" s="781"/>
      <c r="DV118" s="824" t="s">
        <v>445</v>
      </c>
      <c r="DW118" s="825"/>
      <c r="DX118" s="825"/>
      <c r="DY118" s="825"/>
      <c r="DZ118" s="826"/>
    </row>
    <row r="119" spans="1:130" s="230" customFormat="1" ht="26.25" customHeight="1" x14ac:dyDescent="0.15">
      <c r="A119" s="818" t="s">
        <v>438</v>
      </c>
      <c r="B119" s="819"/>
      <c r="C119" s="860" t="s">
        <v>439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459</v>
      </c>
      <c r="AB119" s="889"/>
      <c r="AC119" s="889"/>
      <c r="AD119" s="889"/>
      <c r="AE119" s="890"/>
      <c r="AF119" s="891" t="s">
        <v>445</v>
      </c>
      <c r="AG119" s="889"/>
      <c r="AH119" s="889"/>
      <c r="AI119" s="889"/>
      <c r="AJ119" s="890"/>
      <c r="AK119" s="891" t="s">
        <v>445</v>
      </c>
      <c r="AL119" s="889"/>
      <c r="AM119" s="889"/>
      <c r="AN119" s="889"/>
      <c r="AO119" s="890"/>
      <c r="AP119" s="892" t="s">
        <v>459</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470</v>
      </c>
      <c r="BP119" s="878"/>
      <c r="BQ119" s="879">
        <v>40116805</v>
      </c>
      <c r="BR119" s="845"/>
      <c r="BS119" s="845"/>
      <c r="BT119" s="845"/>
      <c r="BU119" s="845"/>
      <c r="BV119" s="845">
        <v>39946786</v>
      </c>
      <c r="BW119" s="845"/>
      <c r="BX119" s="845"/>
      <c r="BY119" s="845"/>
      <c r="BZ119" s="845"/>
      <c r="CA119" s="845">
        <v>40026887</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459</v>
      </c>
      <c r="DH119" s="764"/>
      <c r="DI119" s="764"/>
      <c r="DJ119" s="764"/>
      <c r="DK119" s="765"/>
      <c r="DL119" s="766" t="s">
        <v>445</v>
      </c>
      <c r="DM119" s="764"/>
      <c r="DN119" s="764"/>
      <c r="DO119" s="764"/>
      <c r="DP119" s="765"/>
      <c r="DQ119" s="766" t="s">
        <v>445</v>
      </c>
      <c r="DR119" s="764"/>
      <c r="DS119" s="764"/>
      <c r="DT119" s="764"/>
      <c r="DU119" s="765"/>
      <c r="DV119" s="848" t="s">
        <v>459</v>
      </c>
      <c r="DW119" s="849"/>
      <c r="DX119" s="849"/>
      <c r="DY119" s="849"/>
      <c r="DZ119" s="850"/>
    </row>
    <row r="120" spans="1:130" s="230" customFormat="1" ht="26.25" customHeight="1" x14ac:dyDescent="0.15">
      <c r="A120" s="820"/>
      <c r="B120" s="821"/>
      <c r="C120" s="817"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445</v>
      </c>
      <c r="AB120" s="780"/>
      <c r="AC120" s="780"/>
      <c r="AD120" s="780"/>
      <c r="AE120" s="781"/>
      <c r="AF120" s="782" t="s">
        <v>445</v>
      </c>
      <c r="AG120" s="780"/>
      <c r="AH120" s="780"/>
      <c r="AI120" s="780"/>
      <c r="AJ120" s="781"/>
      <c r="AK120" s="782" t="s">
        <v>445</v>
      </c>
      <c r="AL120" s="780"/>
      <c r="AM120" s="780"/>
      <c r="AN120" s="780"/>
      <c r="AO120" s="781"/>
      <c r="AP120" s="824" t="s">
        <v>445</v>
      </c>
      <c r="AQ120" s="825"/>
      <c r="AR120" s="825"/>
      <c r="AS120" s="825"/>
      <c r="AT120" s="826"/>
      <c r="AU120" s="880" t="s">
        <v>472</v>
      </c>
      <c r="AV120" s="881"/>
      <c r="AW120" s="881"/>
      <c r="AX120" s="881"/>
      <c r="AY120" s="882"/>
      <c r="AZ120" s="860" t="s">
        <v>473</v>
      </c>
      <c r="BA120" s="810"/>
      <c r="BB120" s="810"/>
      <c r="BC120" s="810"/>
      <c r="BD120" s="810"/>
      <c r="BE120" s="810"/>
      <c r="BF120" s="810"/>
      <c r="BG120" s="810"/>
      <c r="BH120" s="810"/>
      <c r="BI120" s="810"/>
      <c r="BJ120" s="810"/>
      <c r="BK120" s="810"/>
      <c r="BL120" s="810"/>
      <c r="BM120" s="810"/>
      <c r="BN120" s="810"/>
      <c r="BO120" s="810"/>
      <c r="BP120" s="811"/>
      <c r="BQ120" s="861">
        <v>3375436</v>
      </c>
      <c r="BR120" s="842"/>
      <c r="BS120" s="842"/>
      <c r="BT120" s="842"/>
      <c r="BU120" s="842"/>
      <c r="BV120" s="842">
        <v>4342023</v>
      </c>
      <c r="BW120" s="842"/>
      <c r="BX120" s="842"/>
      <c r="BY120" s="842"/>
      <c r="BZ120" s="842"/>
      <c r="CA120" s="842">
        <v>4781570</v>
      </c>
      <c r="CB120" s="842"/>
      <c r="CC120" s="842"/>
      <c r="CD120" s="842"/>
      <c r="CE120" s="842"/>
      <c r="CF120" s="866">
        <v>39.700000000000003</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1163042</v>
      </c>
      <c r="DH120" s="842"/>
      <c r="DI120" s="842"/>
      <c r="DJ120" s="842"/>
      <c r="DK120" s="842"/>
      <c r="DL120" s="842">
        <v>1105826</v>
      </c>
      <c r="DM120" s="842"/>
      <c r="DN120" s="842"/>
      <c r="DO120" s="842"/>
      <c r="DP120" s="842"/>
      <c r="DQ120" s="842">
        <v>1006108</v>
      </c>
      <c r="DR120" s="842"/>
      <c r="DS120" s="842"/>
      <c r="DT120" s="842"/>
      <c r="DU120" s="842"/>
      <c r="DV120" s="843">
        <v>8.3000000000000007</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445</v>
      </c>
      <c r="AB121" s="780"/>
      <c r="AC121" s="780"/>
      <c r="AD121" s="780"/>
      <c r="AE121" s="781"/>
      <c r="AF121" s="782" t="s">
        <v>445</v>
      </c>
      <c r="AG121" s="780"/>
      <c r="AH121" s="780"/>
      <c r="AI121" s="780"/>
      <c r="AJ121" s="781"/>
      <c r="AK121" s="782" t="s">
        <v>445</v>
      </c>
      <c r="AL121" s="780"/>
      <c r="AM121" s="780"/>
      <c r="AN121" s="780"/>
      <c r="AO121" s="781"/>
      <c r="AP121" s="824" t="s">
        <v>445</v>
      </c>
      <c r="AQ121" s="825"/>
      <c r="AR121" s="825"/>
      <c r="AS121" s="825"/>
      <c r="AT121" s="826"/>
      <c r="AU121" s="883"/>
      <c r="AV121" s="884"/>
      <c r="AW121" s="884"/>
      <c r="AX121" s="884"/>
      <c r="AY121" s="885"/>
      <c r="AZ121" s="817" t="s">
        <v>477</v>
      </c>
      <c r="BA121" s="752"/>
      <c r="BB121" s="752"/>
      <c r="BC121" s="752"/>
      <c r="BD121" s="752"/>
      <c r="BE121" s="752"/>
      <c r="BF121" s="752"/>
      <c r="BG121" s="752"/>
      <c r="BH121" s="752"/>
      <c r="BI121" s="752"/>
      <c r="BJ121" s="752"/>
      <c r="BK121" s="752"/>
      <c r="BL121" s="752"/>
      <c r="BM121" s="752"/>
      <c r="BN121" s="752"/>
      <c r="BO121" s="752"/>
      <c r="BP121" s="753"/>
      <c r="BQ121" s="789">
        <v>1929523</v>
      </c>
      <c r="BR121" s="790"/>
      <c r="BS121" s="790"/>
      <c r="BT121" s="790"/>
      <c r="BU121" s="790"/>
      <c r="BV121" s="790">
        <v>2106284</v>
      </c>
      <c r="BW121" s="790"/>
      <c r="BX121" s="790"/>
      <c r="BY121" s="790"/>
      <c r="BZ121" s="790"/>
      <c r="CA121" s="790">
        <v>2434115</v>
      </c>
      <c r="CB121" s="790"/>
      <c r="CC121" s="790"/>
      <c r="CD121" s="790"/>
      <c r="CE121" s="790"/>
      <c r="CF121" s="875">
        <v>20.2</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789">
        <v>578492</v>
      </c>
      <c r="DH121" s="790"/>
      <c r="DI121" s="790"/>
      <c r="DJ121" s="790"/>
      <c r="DK121" s="790"/>
      <c r="DL121" s="790">
        <v>682941</v>
      </c>
      <c r="DM121" s="790"/>
      <c r="DN121" s="790"/>
      <c r="DO121" s="790"/>
      <c r="DP121" s="790"/>
      <c r="DQ121" s="790">
        <v>787515</v>
      </c>
      <c r="DR121" s="790"/>
      <c r="DS121" s="790"/>
      <c r="DT121" s="790"/>
      <c r="DU121" s="790"/>
      <c r="DV121" s="796">
        <v>6.5</v>
      </c>
      <c r="DW121" s="796"/>
      <c r="DX121" s="796"/>
      <c r="DY121" s="796"/>
      <c r="DZ121" s="797"/>
    </row>
    <row r="122" spans="1:130" s="230" customFormat="1" ht="26.25" customHeight="1" x14ac:dyDescent="0.15">
      <c r="A122" s="820"/>
      <c r="B122" s="821"/>
      <c r="C122" s="817"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445</v>
      </c>
      <c r="AB122" s="780"/>
      <c r="AC122" s="780"/>
      <c r="AD122" s="780"/>
      <c r="AE122" s="781"/>
      <c r="AF122" s="782" t="s">
        <v>445</v>
      </c>
      <c r="AG122" s="780"/>
      <c r="AH122" s="780"/>
      <c r="AI122" s="780"/>
      <c r="AJ122" s="781"/>
      <c r="AK122" s="782" t="s">
        <v>445</v>
      </c>
      <c r="AL122" s="780"/>
      <c r="AM122" s="780"/>
      <c r="AN122" s="780"/>
      <c r="AO122" s="781"/>
      <c r="AP122" s="824" t="s">
        <v>445</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24595960</v>
      </c>
      <c r="BR122" s="845"/>
      <c r="BS122" s="845"/>
      <c r="BT122" s="845"/>
      <c r="BU122" s="845"/>
      <c r="BV122" s="845">
        <v>24262060</v>
      </c>
      <c r="BW122" s="845"/>
      <c r="BX122" s="845"/>
      <c r="BY122" s="845"/>
      <c r="BZ122" s="845"/>
      <c r="CA122" s="845">
        <v>23751927</v>
      </c>
      <c r="CB122" s="845"/>
      <c r="CC122" s="845"/>
      <c r="CD122" s="845"/>
      <c r="CE122" s="845"/>
      <c r="CF122" s="846">
        <v>197</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789" t="s">
        <v>445</v>
      </c>
      <c r="DH122" s="790"/>
      <c r="DI122" s="790"/>
      <c r="DJ122" s="790"/>
      <c r="DK122" s="790"/>
      <c r="DL122" s="790" t="s">
        <v>445</v>
      </c>
      <c r="DM122" s="790"/>
      <c r="DN122" s="790"/>
      <c r="DO122" s="790"/>
      <c r="DP122" s="790"/>
      <c r="DQ122" s="790" t="s">
        <v>445</v>
      </c>
      <c r="DR122" s="790"/>
      <c r="DS122" s="790"/>
      <c r="DT122" s="790"/>
      <c r="DU122" s="790"/>
      <c r="DV122" s="796" t="s">
        <v>445</v>
      </c>
      <c r="DW122" s="796"/>
      <c r="DX122" s="796"/>
      <c r="DY122" s="796"/>
      <c r="DZ122" s="797"/>
    </row>
    <row r="123" spans="1:130" s="230" customFormat="1" ht="26.25" customHeight="1" x14ac:dyDescent="0.15">
      <c r="A123" s="820"/>
      <c r="B123" s="821"/>
      <c r="C123" s="817"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445</v>
      </c>
      <c r="AB123" s="780"/>
      <c r="AC123" s="780"/>
      <c r="AD123" s="780"/>
      <c r="AE123" s="781"/>
      <c r="AF123" s="782" t="s">
        <v>445</v>
      </c>
      <c r="AG123" s="780"/>
      <c r="AH123" s="780"/>
      <c r="AI123" s="780"/>
      <c r="AJ123" s="781"/>
      <c r="AK123" s="782" t="s">
        <v>445</v>
      </c>
      <c r="AL123" s="780"/>
      <c r="AM123" s="780"/>
      <c r="AN123" s="780"/>
      <c r="AO123" s="781"/>
      <c r="AP123" s="824" t="s">
        <v>445</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481</v>
      </c>
      <c r="BP123" s="878"/>
      <c r="BQ123" s="832">
        <v>29900919</v>
      </c>
      <c r="BR123" s="833"/>
      <c r="BS123" s="833"/>
      <c r="BT123" s="833"/>
      <c r="BU123" s="833"/>
      <c r="BV123" s="833">
        <v>30710367</v>
      </c>
      <c r="BW123" s="833"/>
      <c r="BX123" s="833"/>
      <c r="BY123" s="833"/>
      <c r="BZ123" s="833"/>
      <c r="CA123" s="833">
        <v>30967612</v>
      </c>
      <c r="CB123" s="833"/>
      <c r="CC123" s="833"/>
      <c r="CD123" s="833"/>
      <c r="CE123" s="833"/>
      <c r="CF123" s="748"/>
      <c r="CG123" s="749"/>
      <c r="CH123" s="749"/>
      <c r="CI123" s="749"/>
      <c r="CJ123" s="834"/>
      <c r="CK123" s="869"/>
      <c r="CL123" s="855"/>
      <c r="CM123" s="855"/>
      <c r="CN123" s="855"/>
      <c r="CO123" s="856"/>
      <c r="CP123" s="835" t="s">
        <v>482</v>
      </c>
      <c r="CQ123" s="836"/>
      <c r="CR123" s="836"/>
      <c r="CS123" s="836"/>
      <c r="CT123" s="836"/>
      <c r="CU123" s="836"/>
      <c r="CV123" s="836"/>
      <c r="CW123" s="836"/>
      <c r="CX123" s="836"/>
      <c r="CY123" s="836"/>
      <c r="CZ123" s="836"/>
      <c r="DA123" s="836"/>
      <c r="DB123" s="836"/>
      <c r="DC123" s="836"/>
      <c r="DD123" s="836"/>
      <c r="DE123" s="836"/>
      <c r="DF123" s="837"/>
      <c r="DG123" s="779" t="s">
        <v>445</v>
      </c>
      <c r="DH123" s="780"/>
      <c r="DI123" s="780"/>
      <c r="DJ123" s="780"/>
      <c r="DK123" s="781"/>
      <c r="DL123" s="782" t="s">
        <v>445</v>
      </c>
      <c r="DM123" s="780"/>
      <c r="DN123" s="780"/>
      <c r="DO123" s="780"/>
      <c r="DP123" s="781"/>
      <c r="DQ123" s="782" t="s">
        <v>445</v>
      </c>
      <c r="DR123" s="780"/>
      <c r="DS123" s="780"/>
      <c r="DT123" s="780"/>
      <c r="DU123" s="781"/>
      <c r="DV123" s="824" t="s">
        <v>445</v>
      </c>
      <c r="DW123" s="825"/>
      <c r="DX123" s="825"/>
      <c r="DY123" s="825"/>
      <c r="DZ123" s="826"/>
    </row>
    <row r="124" spans="1:130" s="230" customFormat="1" ht="26.25" customHeight="1" thickBot="1" x14ac:dyDescent="0.2">
      <c r="A124" s="820"/>
      <c r="B124" s="821"/>
      <c r="C124" s="817"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459</v>
      </c>
      <c r="AG124" s="780"/>
      <c r="AH124" s="780"/>
      <c r="AI124" s="780"/>
      <c r="AJ124" s="781"/>
      <c r="AK124" s="782" t="s">
        <v>445</v>
      </c>
      <c r="AL124" s="780"/>
      <c r="AM124" s="780"/>
      <c r="AN124" s="780"/>
      <c r="AO124" s="781"/>
      <c r="AP124" s="824" t="s">
        <v>445</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85.4</v>
      </c>
      <c r="BR124" s="831"/>
      <c r="BS124" s="831"/>
      <c r="BT124" s="831"/>
      <c r="BU124" s="831"/>
      <c r="BV124" s="831">
        <v>74.099999999999994</v>
      </c>
      <c r="BW124" s="831"/>
      <c r="BX124" s="831"/>
      <c r="BY124" s="831"/>
      <c r="BZ124" s="831"/>
      <c r="CA124" s="831">
        <v>75.099999999999994</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445</v>
      </c>
      <c r="DH124" s="764"/>
      <c r="DI124" s="764"/>
      <c r="DJ124" s="764"/>
      <c r="DK124" s="765"/>
      <c r="DL124" s="766" t="s">
        <v>445</v>
      </c>
      <c r="DM124" s="764"/>
      <c r="DN124" s="764"/>
      <c r="DO124" s="764"/>
      <c r="DP124" s="765"/>
      <c r="DQ124" s="766" t="s">
        <v>445</v>
      </c>
      <c r="DR124" s="764"/>
      <c r="DS124" s="764"/>
      <c r="DT124" s="764"/>
      <c r="DU124" s="765"/>
      <c r="DV124" s="848" t="s">
        <v>445</v>
      </c>
      <c r="DW124" s="849"/>
      <c r="DX124" s="849"/>
      <c r="DY124" s="849"/>
      <c r="DZ124" s="850"/>
    </row>
    <row r="125" spans="1:130" s="230" customFormat="1" ht="26.25" customHeight="1" x14ac:dyDescent="0.15">
      <c r="A125" s="820"/>
      <c r="B125" s="821"/>
      <c r="C125" s="817"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445</v>
      </c>
      <c r="AG125" s="780"/>
      <c r="AH125" s="780"/>
      <c r="AI125" s="780"/>
      <c r="AJ125" s="781"/>
      <c r="AK125" s="782" t="s">
        <v>445</v>
      </c>
      <c r="AL125" s="780"/>
      <c r="AM125" s="780"/>
      <c r="AN125" s="780"/>
      <c r="AO125" s="781"/>
      <c r="AP125" s="824" t="s">
        <v>445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10"/>
      <c r="CR125" s="810"/>
      <c r="CS125" s="810"/>
      <c r="CT125" s="810"/>
      <c r="CU125" s="810"/>
      <c r="CV125" s="810"/>
      <c r="CW125" s="810"/>
      <c r="CX125" s="810"/>
      <c r="CY125" s="810"/>
      <c r="CZ125" s="810"/>
      <c r="DA125" s="810"/>
      <c r="DB125" s="810"/>
      <c r="DC125" s="810"/>
      <c r="DD125" s="810"/>
      <c r="DE125" s="810"/>
      <c r="DF125" s="811"/>
      <c r="DG125" s="861" t="s">
        <v>445</v>
      </c>
      <c r="DH125" s="842"/>
      <c r="DI125" s="842"/>
      <c r="DJ125" s="842"/>
      <c r="DK125" s="842"/>
      <c r="DL125" s="842" t="s">
        <v>445</v>
      </c>
      <c r="DM125" s="842"/>
      <c r="DN125" s="842"/>
      <c r="DO125" s="842"/>
      <c r="DP125" s="842"/>
      <c r="DQ125" s="842" t="s">
        <v>445</v>
      </c>
      <c r="DR125" s="842"/>
      <c r="DS125" s="842"/>
      <c r="DT125" s="842"/>
      <c r="DU125" s="842"/>
      <c r="DV125" s="843" t="s">
        <v>445</v>
      </c>
      <c r="DW125" s="843"/>
      <c r="DX125" s="843"/>
      <c r="DY125" s="843"/>
      <c r="DZ125" s="844"/>
    </row>
    <row r="126" spans="1:130" s="230" customFormat="1" ht="26.25" customHeight="1" thickBot="1" x14ac:dyDescent="0.2">
      <c r="A126" s="820"/>
      <c r="B126" s="821"/>
      <c r="C126" s="817"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445</v>
      </c>
      <c r="AB126" s="780"/>
      <c r="AC126" s="780"/>
      <c r="AD126" s="780"/>
      <c r="AE126" s="781"/>
      <c r="AF126" s="782" t="s">
        <v>445</v>
      </c>
      <c r="AG126" s="780"/>
      <c r="AH126" s="780"/>
      <c r="AI126" s="780"/>
      <c r="AJ126" s="781"/>
      <c r="AK126" s="782" t="s">
        <v>445</v>
      </c>
      <c r="AL126" s="780"/>
      <c r="AM126" s="780"/>
      <c r="AN126" s="780"/>
      <c r="AO126" s="781"/>
      <c r="AP126" s="824" t="s">
        <v>445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487</v>
      </c>
      <c r="CQ126" s="752"/>
      <c r="CR126" s="752"/>
      <c r="CS126" s="752"/>
      <c r="CT126" s="752"/>
      <c r="CU126" s="752"/>
      <c r="CV126" s="752"/>
      <c r="CW126" s="752"/>
      <c r="CX126" s="752"/>
      <c r="CY126" s="752"/>
      <c r="CZ126" s="752"/>
      <c r="DA126" s="752"/>
      <c r="DB126" s="752"/>
      <c r="DC126" s="752"/>
      <c r="DD126" s="752"/>
      <c r="DE126" s="752"/>
      <c r="DF126" s="753"/>
      <c r="DG126" s="789" t="s">
        <v>445</v>
      </c>
      <c r="DH126" s="790"/>
      <c r="DI126" s="790"/>
      <c r="DJ126" s="790"/>
      <c r="DK126" s="790"/>
      <c r="DL126" s="790" t="s">
        <v>445</v>
      </c>
      <c r="DM126" s="790"/>
      <c r="DN126" s="790"/>
      <c r="DO126" s="790"/>
      <c r="DP126" s="790"/>
      <c r="DQ126" s="790" t="s">
        <v>445</v>
      </c>
      <c r="DR126" s="790"/>
      <c r="DS126" s="790"/>
      <c r="DT126" s="790"/>
      <c r="DU126" s="790"/>
      <c r="DV126" s="796" t="s">
        <v>445</v>
      </c>
      <c r="DW126" s="796"/>
      <c r="DX126" s="796"/>
      <c r="DY126" s="796"/>
      <c r="DZ126" s="797"/>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445</v>
      </c>
      <c r="AB127" s="780"/>
      <c r="AC127" s="780"/>
      <c r="AD127" s="780"/>
      <c r="AE127" s="781"/>
      <c r="AF127" s="782" t="s">
        <v>445</v>
      </c>
      <c r="AG127" s="780"/>
      <c r="AH127" s="780"/>
      <c r="AI127" s="780"/>
      <c r="AJ127" s="781"/>
      <c r="AK127" s="782" t="s">
        <v>445</v>
      </c>
      <c r="AL127" s="780"/>
      <c r="AM127" s="780"/>
      <c r="AN127" s="780"/>
      <c r="AO127" s="781"/>
      <c r="AP127" s="824" t="s">
        <v>445</v>
      </c>
      <c r="AQ127" s="825"/>
      <c r="AR127" s="825"/>
      <c r="AS127" s="825"/>
      <c r="AT127" s="826"/>
      <c r="AU127" s="232"/>
      <c r="AV127" s="232"/>
      <c r="AW127" s="232"/>
      <c r="AX127" s="841" t="s">
        <v>489</v>
      </c>
      <c r="AY127" s="814"/>
      <c r="AZ127" s="814"/>
      <c r="BA127" s="814"/>
      <c r="BB127" s="814"/>
      <c r="BC127" s="814"/>
      <c r="BD127" s="814"/>
      <c r="BE127" s="815"/>
      <c r="BF127" s="813" t="s">
        <v>490</v>
      </c>
      <c r="BG127" s="814"/>
      <c r="BH127" s="814"/>
      <c r="BI127" s="814"/>
      <c r="BJ127" s="814"/>
      <c r="BK127" s="814"/>
      <c r="BL127" s="815"/>
      <c r="BM127" s="813" t="s">
        <v>491</v>
      </c>
      <c r="BN127" s="814"/>
      <c r="BO127" s="814"/>
      <c r="BP127" s="814"/>
      <c r="BQ127" s="814"/>
      <c r="BR127" s="814"/>
      <c r="BS127" s="815"/>
      <c r="BT127" s="813" t="s">
        <v>492</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493</v>
      </c>
      <c r="CQ127" s="752"/>
      <c r="CR127" s="752"/>
      <c r="CS127" s="752"/>
      <c r="CT127" s="752"/>
      <c r="CU127" s="752"/>
      <c r="CV127" s="752"/>
      <c r="CW127" s="752"/>
      <c r="CX127" s="752"/>
      <c r="CY127" s="752"/>
      <c r="CZ127" s="752"/>
      <c r="DA127" s="752"/>
      <c r="DB127" s="752"/>
      <c r="DC127" s="752"/>
      <c r="DD127" s="752"/>
      <c r="DE127" s="752"/>
      <c r="DF127" s="753"/>
      <c r="DG127" s="789" t="s">
        <v>445</v>
      </c>
      <c r="DH127" s="790"/>
      <c r="DI127" s="790"/>
      <c r="DJ127" s="790"/>
      <c r="DK127" s="790"/>
      <c r="DL127" s="790" t="s">
        <v>445</v>
      </c>
      <c r="DM127" s="790"/>
      <c r="DN127" s="790"/>
      <c r="DO127" s="790"/>
      <c r="DP127" s="790"/>
      <c r="DQ127" s="790" t="s">
        <v>445</v>
      </c>
      <c r="DR127" s="790"/>
      <c r="DS127" s="790"/>
      <c r="DT127" s="790"/>
      <c r="DU127" s="790"/>
      <c r="DV127" s="796" t="s">
        <v>445</v>
      </c>
      <c r="DW127" s="796"/>
      <c r="DX127" s="796"/>
      <c r="DY127" s="796"/>
      <c r="DZ127" s="797"/>
    </row>
    <row r="128" spans="1:130" s="230" customFormat="1" ht="26.25" customHeight="1" thickBot="1" x14ac:dyDescent="0.2">
      <c r="A128" s="798" t="s">
        <v>494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495</v>
      </c>
      <c r="X128" s="800"/>
      <c r="Y128" s="800"/>
      <c r="Z128" s="801"/>
      <c r="AA128" s="802">
        <v>210050</v>
      </c>
      <c r="AB128" s="803"/>
      <c r="AC128" s="803"/>
      <c r="AD128" s="803"/>
      <c r="AE128" s="804"/>
      <c r="AF128" s="805">
        <v>209762</v>
      </c>
      <c r="AG128" s="803"/>
      <c r="AH128" s="803"/>
      <c r="AI128" s="803"/>
      <c r="AJ128" s="804"/>
      <c r="AK128" s="805">
        <v>179822</v>
      </c>
      <c r="AL128" s="803"/>
      <c r="AM128" s="803"/>
      <c r="AN128" s="803"/>
      <c r="AO128" s="804"/>
      <c r="AP128" s="806"/>
      <c r="AQ128" s="807"/>
      <c r="AR128" s="807"/>
      <c r="AS128" s="807"/>
      <c r="AT128" s="808"/>
      <c r="AU128" s="232"/>
      <c r="AV128" s="232"/>
      <c r="AW128" s="232"/>
      <c r="AX128" s="809" t="s">
        <v>496</v>
      </c>
      <c r="AY128" s="810"/>
      <c r="AZ128" s="810"/>
      <c r="BA128" s="810"/>
      <c r="BB128" s="810"/>
      <c r="BC128" s="810"/>
      <c r="BD128" s="810"/>
      <c r="BE128" s="811"/>
      <c r="BF128" s="786" t="s">
        <v>445</v>
      </c>
      <c r="BG128" s="787"/>
      <c r="BH128" s="787"/>
      <c r="BI128" s="787"/>
      <c r="BJ128" s="787"/>
      <c r="BK128" s="787"/>
      <c r="BL128" s="812"/>
      <c r="BM128" s="786">
        <v>12.84</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497</v>
      </c>
      <c r="CQ128" s="730"/>
      <c r="CR128" s="730"/>
      <c r="CS128" s="730"/>
      <c r="CT128" s="730"/>
      <c r="CU128" s="730"/>
      <c r="CV128" s="730"/>
      <c r="CW128" s="730"/>
      <c r="CX128" s="730"/>
      <c r="CY128" s="730"/>
      <c r="CZ128" s="730"/>
      <c r="DA128" s="730"/>
      <c r="DB128" s="730"/>
      <c r="DC128" s="730"/>
      <c r="DD128" s="730"/>
      <c r="DE128" s="730"/>
      <c r="DF128" s="731"/>
      <c r="DG128" s="792" t="s">
        <v>445</v>
      </c>
      <c r="DH128" s="793"/>
      <c r="DI128" s="793"/>
      <c r="DJ128" s="793"/>
      <c r="DK128" s="793"/>
      <c r="DL128" s="793" t="s">
        <v>445</v>
      </c>
      <c r="DM128" s="793"/>
      <c r="DN128" s="793"/>
      <c r="DO128" s="793"/>
      <c r="DP128" s="793"/>
      <c r="DQ128" s="793" t="s">
        <v>445</v>
      </c>
      <c r="DR128" s="793"/>
      <c r="DS128" s="793"/>
      <c r="DT128" s="793"/>
      <c r="DU128" s="793"/>
      <c r="DV128" s="794" t="s">
        <v>445</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14085963</v>
      </c>
      <c r="AB129" s="780"/>
      <c r="AC129" s="780"/>
      <c r="AD129" s="780"/>
      <c r="AE129" s="781"/>
      <c r="AF129" s="782">
        <v>14624580</v>
      </c>
      <c r="AG129" s="780"/>
      <c r="AH129" s="780"/>
      <c r="AI129" s="780"/>
      <c r="AJ129" s="781"/>
      <c r="AK129" s="782">
        <v>14178193</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500</v>
      </c>
      <c r="BG129" s="771"/>
      <c r="BH129" s="771"/>
      <c r="BI129" s="771"/>
      <c r="BJ129" s="771"/>
      <c r="BK129" s="771"/>
      <c r="BL129" s="772"/>
      <c r="BM129" s="770">
        <v>17.84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2133987</v>
      </c>
      <c r="AB130" s="780"/>
      <c r="AC130" s="780"/>
      <c r="AD130" s="780"/>
      <c r="AE130" s="781"/>
      <c r="AF130" s="782">
        <v>2166108</v>
      </c>
      <c r="AG130" s="780"/>
      <c r="AH130" s="780"/>
      <c r="AI130" s="780"/>
      <c r="AJ130" s="781"/>
      <c r="AK130" s="782">
        <v>2119152</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11951976</v>
      </c>
      <c r="AB131" s="764"/>
      <c r="AC131" s="764"/>
      <c r="AD131" s="764"/>
      <c r="AE131" s="765"/>
      <c r="AF131" s="766">
        <v>12458472</v>
      </c>
      <c r="AG131" s="764"/>
      <c r="AH131" s="764"/>
      <c r="AI131" s="764"/>
      <c r="AJ131" s="765"/>
      <c r="AK131" s="766">
        <v>12059041</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75.099999999999994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7.9381769169999998</v>
      </c>
      <c r="AB132" s="745"/>
      <c r="AC132" s="745"/>
      <c r="AD132" s="745"/>
      <c r="AE132" s="746"/>
      <c r="AF132" s="747">
        <v>7.9363103280000002</v>
      </c>
      <c r="AG132" s="745"/>
      <c r="AH132" s="745"/>
      <c r="AI132" s="745"/>
      <c r="AJ132" s="746"/>
      <c r="AK132" s="747">
        <v>9.9743669500000003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6.8</v>
      </c>
      <c r="AB133" s="724"/>
      <c r="AC133" s="724"/>
      <c r="AD133" s="724"/>
      <c r="AE133" s="725"/>
      <c r="AF133" s="723">
        <v>7.3</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DZgogQWUKE7qfzHNP2OqBonA9E/VgqO2VUNCqP5XJ7Lt8GavejkHV91d9EIdjAs2hN805T2z4VjaDZjyLTaPg==" saltValue="DkJw8K9CyBjWIeYbob3Q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K76" zoomScaleNormal="85" zoomScaleSheetLayoutView="100" workbookViewId="0">
      <selection activeCell="CK94" sqref="CK9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iwgd0bMkDeoa+h+GVNo8NHY0lgdaXjtQvAtE7PZsoOMnglTzLoKTiWHeBTn/Z1rlbWVkU/JtL+wKTGwr6YO5w==" saltValue="eKU+tqdN7lYX2I7OMIAlv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67"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uT5nhxsqCYTTLQbj1XI4lNrIy+dp/fR8Y21Y/TrS2hG1a8g4Bu8Wm9p8pIiYCtk+0vhqa4wM0WixTUXHcgZSg==" saltValue="HiBGHuPlmxCOf5ZcEV3kO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4446905</v>
      </c>
      <c r="AP9" s="281">
        <v>92818</v>
      </c>
      <c r="AQ9" s="282">
        <v>105319</v>
      </c>
      <c r="AR9" s="283">
        <v>-11.9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52171</v>
      </c>
      <c r="AP10" s="284">
        <v>1089</v>
      </c>
      <c r="AQ10" s="285">
        <v>9860</v>
      </c>
      <c r="AR10" s="286">
        <v>-89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v>216039</v>
      </c>
      <c r="AP11" s="284">
        <v>4509</v>
      </c>
      <c r="AQ11" s="285">
        <v>1656</v>
      </c>
      <c r="AR11" s="286">
        <v>172.3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520</v>
      </c>
      <c r="AL12" s="1131"/>
      <c r="AM12" s="1131"/>
      <c r="AN12" s="1132"/>
      <c r="AO12" s="284" t="s">
        <v>521</v>
      </c>
      <c r="AP12" s="284" t="s">
        <v>521</v>
      </c>
      <c r="AQ12" s="285">
        <v>3</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273002</v>
      </c>
      <c r="AP13" s="284">
        <v>5698</v>
      </c>
      <c r="AQ13" s="285">
        <v>4056</v>
      </c>
      <c r="AR13" s="286">
        <v>40.5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200248</v>
      </c>
      <c r="AP14" s="284">
        <v>4180</v>
      </c>
      <c r="AQ14" s="285">
        <v>2339</v>
      </c>
      <c r="AR14" s="286">
        <v>78.7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-318706</v>
      </c>
      <c r="AP15" s="284">
        <v>-6652</v>
      </c>
      <c r="AQ15" s="285">
        <v>-7717</v>
      </c>
      <c r="AR15" s="286">
        <v>-13.8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4869659</v>
      </c>
      <c r="AP16" s="284">
        <v>101642</v>
      </c>
      <c r="AQ16" s="285">
        <v>115515</v>
      </c>
      <c r="AR16" s="286">
        <v>-12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9.7100000000000009</v>
      </c>
      <c r="AP21" s="298">
        <v>10.69</v>
      </c>
      <c r="AQ21" s="299">
        <v>-0.98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94.4</v>
      </c>
      <c r="AP22" s="303">
        <v>97.4</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3257891</v>
      </c>
      <c r="AP32" s="312">
        <v>68000</v>
      </c>
      <c r="AQ32" s="313">
        <v>74824</v>
      </c>
      <c r="AR32" s="314">
        <v>-9.1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521</v>
      </c>
      <c r="AP34" s="312" t="s">
        <v>521</v>
      </c>
      <c r="AQ34" s="313">
        <v>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194219</v>
      </c>
      <c r="AP35" s="312">
        <v>4054</v>
      </c>
      <c r="AQ35" s="313">
        <v>17427</v>
      </c>
      <c r="AR35" s="314">
        <v>-76.7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49677</v>
      </c>
      <c r="AP36" s="312">
        <v>1037</v>
      </c>
      <c r="AQ36" s="313">
        <v>2447</v>
      </c>
      <c r="AR36" s="314">
        <v>-57.6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t="s">
        <v>521</v>
      </c>
      <c r="AP37" s="312" t="s">
        <v>521</v>
      </c>
      <c r="AQ37" s="313">
        <v>591</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521</v>
      </c>
      <c r="AP38" s="315" t="s">
        <v>521</v>
      </c>
      <c r="AQ38" s="316">
        <v>2</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-179822</v>
      </c>
      <c r="AP39" s="312">
        <v>-3753</v>
      </c>
      <c r="AQ39" s="313">
        <v>-3618</v>
      </c>
      <c r="AR39" s="314">
        <v>3.7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-2119152</v>
      </c>
      <c r="AP40" s="312">
        <v>-44232</v>
      </c>
      <c r="AQ40" s="313">
        <v>-63812</v>
      </c>
      <c r="AR40" s="314">
        <v>-30.7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1202813</v>
      </c>
      <c r="AP41" s="312">
        <v>25106</v>
      </c>
      <c r="AQ41" s="313">
        <v>27863</v>
      </c>
      <c r="AR41" s="314">
        <v>-9.9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3147963</v>
      </c>
      <c r="AN51" s="334">
        <v>61629</v>
      </c>
      <c r="AO51" s="335">
        <v>-35.9</v>
      </c>
      <c r="AP51" s="336">
        <v>54684</v>
      </c>
      <c r="AQ51" s="337">
        <v>1.1000000000000001</v>
      </c>
      <c r="AR51" s="338">
        <v>-37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1497303</v>
      </c>
      <c r="AN52" s="342">
        <v>29313</v>
      </c>
      <c r="AO52" s="343">
        <v>-42.4</v>
      </c>
      <c r="AP52" s="344">
        <v>32829</v>
      </c>
      <c r="AQ52" s="345">
        <v>7.2</v>
      </c>
      <c r="AR52" s="346">
        <v>-49.6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5750368</v>
      </c>
      <c r="AN53" s="334">
        <v>114306</v>
      </c>
      <c r="AO53" s="335">
        <v>85.5</v>
      </c>
      <c r="AP53" s="336">
        <v>62383</v>
      </c>
      <c r="AQ53" s="337">
        <v>14.1</v>
      </c>
      <c r="AR53" s="338">
        <v>71.400000000000006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2270707</v>
      </c>
      <c r="AN54" s="342">
        <v>45137</v>
      </c>
      <c r="AO54" s="343">
        <v>54</v>
      </c>
      <c r="AP54" s="344">
        <v>35325</v>
      </c>
      <c r="AQ54" s="345">
        <v>7.6</v>
      </c>
      <c r="AR54" s="346">
        <v>46.4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4255834</v>
      </c>
      <c r="AN55" s="334">
        <v>85963</v>
      </c>
      <c r="AO55" s="335">
        <v>-24.8</v>
      </c>
      <c r="AP55" s="336">
        <v>76347</v>
      </c>
      <c r="AQ55" s="337">
        <v>22.4</v>
      </c>
      <c r="AR55" s="338">
        <v>-47.2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2482236</v>
      </c>
      <c r="AN56" s="342">
        <v>50138</v>
      </c>
      <c r="AO56" s="343">
        <v>11.1</v>
      </c>
      <c r="AP56" s="344">
        <v>41762</v>
      </c>
      <c r="AQ56" s="345">
        <v>18.2</v>
      </c>
      <c r="AR56" s="346">
        <v>-7.1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3697357</v>
      </c>
      <c r="AN57" s="334">
        <v>75895</v>
      </c>
      <c r="AO57" s="335">
        <v>-11.7</v>
      </c>
      <c r="AP57" s="336">
        <v>96469</v>
      </c>
      <c r="AQ57" s="337">
        <v>26.4</v>
      </c>
      <c r="AR57" s="338">
        <v>-38.1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1876943</v>
      </c>
      <c r="AN58" s="342">
        <v>38527</v>
      </c>
      <c r="AO58" s="343">
        <v>-23.2</v>
      </c>
      <c r="AP58" s="344">
        <v>49775</v>
      </c>
      <c r="AQ58" s="345">
        <v>19.2</v>
      </c>
      <c r="AR58" s="346">
        <v>-42.4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4098138</v>
      </c>
      <c r="AN59" s="334">
        <v>85538</v>
      </c>
      <c r="AO59" s="335">
        <v>12.7</v>
      </c>
      <c r="AP59" s="336">
        <v>85743</v>
      </c>
      <c r="AQ59" s="337">
        <v>-11.1</v>
      </c>
      <c r="AR59" s="338">
        <v>23.8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1942788</v>
      </c>
      <c r="AN60" s="342">
        <v>40551</v>
      </c>
      <c r="AO60" s="343">
        <v>5.3</v>
      </c>
      <c r="AP60" s="344">
        <v>45231</v>
      </c>
      <c r="AQ60" s="345">
        <v>-9.1</v>
      </c>
      <c r="AR60" s="346">
        <v>14.4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4189932</v>
      </c>
      <c r="AN61" s="349">
        <v>84666</v>
      </c>
      <c r="AO61" s="350">
        <v>5.2</v>
      </c>
      <c r="AP61" s="351">
        <v>75125</v>
      </c>
      <c r="AQ61" s="352">
        <v>10.6</v>
      </c>
      <c r="AR61" s="338">
        <v>-5.4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2013995</v>
      </c>
      <c r="AN62" s="342">
        <v>40733</v>
      </c>
      <c r="AO62" s="343">
        <v>1</v>
      </c>
      <c r="AP62" s="344">
        <v>40984</v>
      </c>
      <c r="AQ62" s="345">
        <v>8.6</v>
      </c>
      <c r="AR62" s="346">
        <v>-7.6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5q26kMKmZclIx3A1IEl6hAxJxs/inH0LB/W+ITitCy2/2rFQnJwsSUqzXigLsw3Pj3ZYxVfipftS1PybNz5WQ==" saltValue="ANTQlVl4XyLmbQ7t+r5NB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8O+XS5qcXt0L/HvQ42dVsKfuy26kI9qX0liLiwZqyQ3zSR3ArULBt9y8jDR2IxJBDmtrr9kslusb2gFk/hHzNA==" saltValue="3vX578Jou9u4QGKuBPg1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TSUkG3eLusgny0wif5TCSXiHSuVhqf9doAiGyk3ypV0DsIxawDoZrJU2JBGi/PtVx9kq7XQ1CgNuQiezMls68A==" saltValue="VoHA/3oxWJJ0n+1HbdxsR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1"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18.850000000000001</v>
      </c>
      <c r="G47" s="12">
        <v>18.079999999999998</v>
      </c>
      <c r="H47" s="12">
        <v>16.52</v>
      </c>
      <c r="I47" s="12">
        <v>20.61</v>
      </c>
      <c r="J47" s="13">
        <v>24.63</v>
      </c>
    </row>
    <row r="48" spans="2:10" ht="57.75" customHeight="1" x14ac:dyDescent="0.15">
      <c r="B48" s="14"/>
      <c r="C48" s="1141" t="s">
        <v>4</v>
      </c>
      <c r="D48" s="1141"/>
      <c r="E48" s="1142"/>
      <c r="F48" s="15">
        <v>1.72</v>
      </c>
      <c r="G48" s="16">
        <v>2.93</v>
      </c>
      <c r="H48" s="16">
        <v>4.1399999999999997</v>
      </c>
      <c r="I48" s="16">
        <v>5.21</v>
      </c>
      <c r="J48" s="17">
        <v>4.59</v>
      </c>
    </row>
    <row r="49" spans="2:10" ht="57.75" customHeight="1" thickBot="1" x14ac:dyDescent="0.2">
      <c r="B49" s="18"/>
      <c r="C49" s="1143" t="s">
        <v>5</v>
      </c>
      <c r="D49" s="1143"/>
      <c r="E49" s="1144"/>
      <c r="F49" s="19">
        <v>3.07</v>
      </c>
      <c r="G49" s="20" t="s">
        <v>567</v>
      </c>
      <c r="H49" s="20" t="s">
        <v>568</v>
      </c>
      <c r="I49" s="20">
        <v>3.32</v>
      </c>
      <c r="J49" s="21" t="s">
        <v>569</v>
      </c>
    </row>
    <row r="50" spans="2:10" x14ac:dyDescent="0.15"/>
  </sheetData>
  <sheetProtection algorithmName="SHA-512" hashValue="3hsVxsfyYfmGDUl4qTAE7skLckJmIYF12Achp8j9LtNAn5bkugk3+EkQ0UMrYz7+G0FzTwPOOX1L/iYjzFYzQg==" saltValue="FEEyxscYi6NWIalvq0Fr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149501</cp:lastModifiedBy>
  <cp:lastPrinted>2024-03-18T08:42:19Z</cp:lastPrinted>
  <dcterms:created xsi:type="dcterms:W3CDTF">2024-03-14T03:34:32Z</dcterms:created>
  <dcterms:modified xsi:type="dcterms:W3CDTF">2024-03-22T05:30:48Z</dcterms:modified>
  <cp:category/>
</cp:coreProperties>
</file>