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72.23.0.14\企画財政nas\R080529ファイサーバーデータバックアップ\財政係\ホームページ掲載用\財政状況資料集\R6決算\第2回\"/>
    </mc:Choice>
  </mc:AlternateContent>
  <xr:revisionPtr revIDLastSave="0" documentId="13_ncr:1_{46DA172C-338D-40EF-8785-01FDFF6A57DD}"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CO34" i="10"/>
  <c r="BW34" i="10"/>
  <c r="BW35" i="10" s="1"/>
  <c r="BW36" i="10" s="1"/>
  <c r="BW37" i="10" s="1"/>
  <c r="BW38" i="10" s="1"/>
  <c r="BW39" i="10" s="1"/>
  <c r="BW40" i="10" s="1"/>
  <c r="BW41" i="10" s="1"/>
  <c r="BW42" i="10" s="1"/>
  <c r="C34" i="10"/>
  <c r="C35" i="10" s="1"/>
  <c r="C36" i="10" l="1"/>
  <c r="U34" i="10"/>
  <c r="U35" i="10" s="1"/>
  <c r="U36"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5" i="10" l="1"/>
  <c r="BE34" i="10"/>
</calcChain>
</file>

<file path=xl/sharedStrings.xml><?xml version="1.0" encoding="utf-8"?>
<sst xmlns="http://schemas.openxmlformats.org/spreadsheetml/2006/main" count="1107" uniqueCount="579">
  <si>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</si>
  <si>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</si>
  <si>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</si>
  <si>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</si>
  <si>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</si>
  <si>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</si>
  <si>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</si>
  <si>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</si>
  <si>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</si>
  <si>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</si>
  <si>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</si>
  <si>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</si>
  <si>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</si>
  <si>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</si>
  <si>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</si>
  <si>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</si>
  <si>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</si>
  <si>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</si>
  <si>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</si>
  <si>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</si>
  <si>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</si>
  <si>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</si>
  <si>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</si>
  <si>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</si>
  <si>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</si>
  <si>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</si>
  <si>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</si>
  <si>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</si>
  <si>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</si>
  <si>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</si>
  <si>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</si>
  <si>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</si>
  <si>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</si>
  <si>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</si>
  <si>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</si>
  <si>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</si>
  <si>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</si>
  <si>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</si>
  <si>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</si>
  <si>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</si>
  <si>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</si>
  <si>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</si>
  <si>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</si>
  <si>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</si>
  <si>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</si>
  <si>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</si>
  <si>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</si>
  <si>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</si>
  <si>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</si>
  <si>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</si>
  <si>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</si>
  <si>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</si>
  <si>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</si>
  <si>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</si>
  <si>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</si>
  <si>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</si>
  <si>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</si>
  <si>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</si>
  <si>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</si>
  <si>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</si>
  <si>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</si>
  <si>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</si>
  <si>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</si>
  <si>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</si>
  <si>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</si>
  <si>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</si>
  <si>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</si>
  <si>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</si>
  <si>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</si>
  <si>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</si>
  <si>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</si>
  <si>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</si>
  <si>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</si>
  <si>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</si>
  <si>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</si>
  <si>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</si>
  <si>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</si>
  <si>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</si>
  <si>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</si>
  <si>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</si>
  <si>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</si>
  <si>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</si>
  <si>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</si>
  <si>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</si>
  <si>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</si>
  <si>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</si>
  <si>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</si>
  <si>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</si>
  <si>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</si>
  <si>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</si>
  <si>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</si>
  <si>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</si>
  <si>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</si>
  <si>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</si>
  <si>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海南市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</si>
  <si>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</si>
  <si>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</si>
  <si>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</si>
  <si>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</si>
  <si>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</si>
  <si>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</si>
  <si>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</si>
  <si>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</si>
  <si>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</si>
  <si>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</si>
  <si>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</si>
  <si>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</si>
  <si>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</si>
  <si>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</si>
  <si>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</si>
  <si>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</si>
  <si>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</si>
  <si>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</si>
  <si>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</si>
  <si>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</si>
  <si>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</si>
  <si>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</si>
  <si>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</si>
  <si>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</si>
  <si>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</si>
  <si>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</si>
  <si>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</si>
  <si>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</si>
  <si>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</si>
  <si>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</si>
  <si>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</si>
  <si>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</si>
  <si>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</si>
  <si>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</si>
  <si>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</si>
  <si>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</si>
  <si>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</si>
  <si>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</si>
  <si>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</si>
  <si>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</si>
  <si>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</si>
  <si>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</si>
  <si>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</si>
  <si>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</si>
  <si>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</si>
  <si>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</si>
  <si>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</si>
  <si>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</si>
  <si>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</si>
  <si>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</si>
  <si>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</si>
  <si>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</si>
  <si>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</si>
  <si>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</si>
  <si>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</si>
  <si>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</si>
  <si>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</si>
  <si>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</si>
  <si>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</si>
  <si>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</si>
  <si>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</si>
  <si>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</si>
  <si>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</si>
  <si>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</si>
  <si>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</si>
  <si>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</si>
  <si>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</si>
  <si>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</si>
  <si>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</si>
  <si>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</si>
  <si>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</si>
  <si>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</si>
  <si>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</si>
  <si>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</si>
  <si>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</si>
  <si>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</si>
  <si>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</si>
  <si>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</si>
  <si>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</si>
  <si>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</si>
  <si>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</si>
  <si>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</si>
  <si>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</si>
  <si>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</si>
  <si>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</si>
  <si>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</si>
  <si>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</si>
  <si>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</si>
  <si>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</si>
  <si>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</si>
  <si>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</si>
  <si>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</si>
  <si>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</si>
  <si>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</si>
  <si>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</si>
  <si>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</si>
  <si>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</si>
  <si>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</si>
  <si>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</si>
  <si>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</si>
  <si>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</si>
  <si>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</si>
  <si>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</si>
  <si>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</si>
  <si>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</si>
  <si>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</si>
  <si>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</si>
  <si>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</si>
  <si>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和歌山県海南市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</si>
  <si>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</si>
  <si>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</si>
  <si>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</si>
  <si>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</si>
  <si>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</si>
  <si>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</si>
  <si>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</si>
  <si>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</si>
  <si>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</si>
  <si>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</si>
  <si>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</si>
  <si>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</si>
  <si>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</si>
  <si>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</si>
  <si>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</si>
  <si>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</si>
  <si>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</si>
  <si>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</si>
  <si>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</si>
  <si>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</si>
  <si>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</si>
  <si>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</si>
  <si>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</si>
  <si>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</si>
  <si>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</si>
  <si>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</si>
  <si>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</si>
  <si>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</si>
  <si>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</si>
  <si>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</si>
  <si>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</si>
  <si>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</si>
  <si>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</si>
  <si>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</si>
  <si>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</si>
  <si>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</si>
  <si>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</si>
  <si>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</si>
  <si>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</si>
  <si>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</si>
  <si>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</si>
  <si>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</si>
  <si>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</si>
  <si>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</si>
  <si>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</si>
  <si>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</si>
  <si>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</si>
  <si>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</si>
  <si>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</si>
  <si>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</si>
  <si>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</si>
  <si>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</si>
  <si>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</si>
  <si>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</si>
  <si>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</si>
  <si>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</si>
  <si>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</si>
  <si>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</si>
  <si>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</si>
  <si>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</si>
  <si>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</si>
  <si>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</si>
  <si>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</si>
  <si>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</si>
  <si>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</si>
  <si>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</si>
  <si>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</si>
  <si>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</si>
  <si>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</si>
  <si>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</si>
  <si>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</si>
  <si>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</si>
  <si>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</si>
  <si>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</si>
  <si>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</si>
  <si>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</si>
  <si>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</si>
  <si>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</si>
  <si>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</si>
  <si>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</si>
  <si>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</si>
  <si>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</si>
  <si>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</si>
  <si>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</si>
  <si>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</si>
  <si>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</si>
  <si>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</si>
  <si>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</si>
  <si>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</si>
  <si>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</si>
  <si>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</si>
  <si>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</si>
  <si>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</si>
  <si>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</si>
  <si>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</si>
  <si>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</si>
  <si>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</si>
  <si>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</si>
  <si>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</si>
  <si>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</si>
  <si>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</si>
  <si>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</si>
  <si>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</si>
  <si>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</si>
  <si>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</si>
  <si>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</si>
  <si>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</si>
  <si>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</si>
  <si>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</si>
  <si>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</si>
  <si>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</si>
  <si>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</si>
  <si>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</si>
  <si>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</si>
  <si>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</si>
  <si>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</si>
  <si>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</si>
  <si>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</si>
  <si>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</si>
  <si>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</si>
  <si>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</si>
  <si>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</si>
  <si>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</si>
  <si>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</si>
  <si>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</si>
  <si>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</si>
  <si>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</si>
  <si>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</si>
  <si>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</si>
  <si>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</si>
  <si>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</si>
  <si>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</si>
  <si>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</si>
  <si>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</si>
  <si>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</si>
  <si>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</si>
  <si>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</si>
  <si>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</si>
  <si>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</si>
  <si>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</si>
  <si>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</si>
  <si>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</si>
  <si>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</si>
  <si>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</si>
  <si>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</si>
  <si>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</si>
  <si>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</si>
  <si>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</si>
  <si>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</si>
  <si>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</si>
  <si>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和歌山県海南市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</si>
  <si>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</si>
  <si>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</si>
  <si>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</si>
  <si>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</si>
  <si>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</si>
  <si>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</si>
  <si>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</si>
  <si>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</si>
  <si>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</si>
  <si>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</si>
  <si>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</si>
  <si>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</si>
  <si>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</si>
  <si>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</si>
  <si>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</si>
  <si>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</si>
  <si>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</si>
  <si>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</si>
  <si>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</si>
  <si>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</si>
  <si>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赤坂地区排水処理事業特別会計</t>
    <phoneticPr fontId="5"/>
  </si>
  <si>
    <t>つつじヶ丘地区排水処理事業特別会計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</si>
  <si>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</si>
  <si>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</si>
  <si>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</si>
  <si>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</si>
  <si>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</si>
  <si>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</si>
  <si>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</si>
  <si>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</si>
  <si>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</si>
  <si>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</si>
  <si>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</si>
  <si>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</si>
  <si>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</si>
  <si>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</si>
  <si>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</si>
  <si>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</si>
  <si>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</si>
  <si>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</si>
  <si>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</si>
  <si>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港湾施設事業特別会計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</si>
  <si>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</si>
  <si>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</si>
  <si>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</si>
  <si>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</si>
  <si>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</si>
  <si>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</si>
  <si>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</si>
  <si>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</si>
  <si>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</si>
  <si>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</si>
  <si>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</si>
  <si>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</si>
  <si>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</si>
  <si>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</si>
  <si>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</si>
  <si>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</si>
  <si>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</si>
  <si>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</si>
  <si>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</si>
  <si>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</si>
  <si>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</si>
  <si>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</si>
  <si>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</si>
  <si>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</si>
  <si>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</si>
  <si>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</si>
  <si>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</si>
  <si>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</si>
  <si>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</si>
  <si>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</si>
  <si>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</si>
  <si>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</si>
  <si>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</si>
  <si>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</si>
  <si>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</si>
  <si>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</si>
  <si>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</si>
  <si>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</si>
  <si>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</si>
  <si>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</si>
  <si>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</si>
  <si>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</si>
  <si>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</si>
  <si>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</si>
  <si>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</si>
  <si>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</si>
  <si>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</si>
  <si>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</si>
  <si>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</si>
  <si>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</si>
  <si>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</si>
  <si>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</si>
  <si>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</si>
  <si>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</si>
  <si>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</si>
  <si>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</si>
  <si>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</si>
  <si>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</si>
  <si>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</si>
  <si>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</si>
  <si>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</si>
  <si>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</si>
  <si>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</si>
  <si>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</si>
  <si>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</si>
  <si>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</si>
  <si>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</si>
  <si>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</si>
  <si>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</si>
  <si>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</si>
  <si>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</si>
  <si>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</si>
  <si>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</si>
  <si>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</si>
  <si>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</si>
  <si>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</si>
  <si>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</si>
  <si>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</si>
  <si>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</si>
  <si>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</si>
  <si>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</si>
  <si>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</si>
  <si>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</si>
  <si>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</si>
  <si>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</si>
  <si>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</si>
  <si>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</si>
  <si>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</si>
  <si>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</si>
  <si>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</si>
  <si>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</si>
  <si>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</si>
  <si>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</si>
  <si>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</si>
  <si>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</si>
  <si>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</si>
  <si>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</si>
  <si>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</si>
  <si>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</si>
  <si>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</si>
  <si>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</si>
  <si>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</si>
  <si>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</si>
  <si>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</si>
  <si>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</si>
  <si>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</si>
  <si>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</si>
  <si>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</si>
  <si>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</si>
  <si>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</si>
  <si>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</si>
  <si>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</si>
  <si>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</si>
  <si>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</si>
  <si>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</si>
  <si>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</si>
  <si>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</si>
  <si>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</si>
  <si>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</si>
  <si>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</si>
  <si>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</si>
  <si>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</si>
  <si>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</si>
  <si>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</si>
  <si>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</si>
  <si>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</si>
  <si>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</si>
  <si>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</si>
  <si>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</si>
  <si>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</si>
  <si>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</si>
  <si>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</si>
  <si>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</si>
  <si>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</si>
  <si>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</si>
  <si>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</si>
  <si>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1.70</t>
  </si>
  <si>
    <t>▲ 0.73</t>
  </si>
  <si>
    <t>病院事業会計</t>
  </si>
  <si>
    <t>一般会計</t>
  </si>
  <si>
    <t>水道事業会計</t>
  </si>
  <si>
    <t>介護保険特別会計</t>
  </si>
  <si>
    <t>国民健康保険特別会計</t>
  </si>
  <si>
    <t>港湾施設事業特別会計</t>
  </si>
  <si>
    <t>後期高齢者医療特別会計</t>
  </si>
  <si>
    <t>つつじヶ丘地区排水処理事業特別会計</t>
  </si>
  <si>
    <t>その他会計（赤字）</t>
  </si>
  <si>
    <t>▲ 1.17</t>
  </si>
  <si>
    <t>▲ 1.11</t>
  </si>
  <si>
    <t>▲ 1.07</t>
  </si>
  <si>
    <t>その他会計（黒字）</t>
  </si>
  <si>
    <t>R02</t>
    <phoneticPr fontId="5"/>
  </si>
  <si>
    <t>R03</t>
    <phoneticPr fontId="5"/>
  </si>
  <si>
    <t>R04</t>
    <phoneticPr fontId="5"/>
  </si>
  <si>
    <t>R05</t>
    <phoneticPr fontId="5"/>
  </si>
  <si>
    <t>R06</t>
    <phoneticPr fontId="5"/>
  </si>
  <si>
    <t>-</t>
    <phoneticPr fontId="2"/>
  </si>
  <si>
    <t>県市町村総合事務組合</t>
    <rPh sb="0" eb="1">
      <t>ケン</t>
    </rPh>
    <rPh sb="1" eb="4">
      <t>シチョウソン</t>
    </rPh>
    <rPh sb="4" eb="6">
      <t>ソウゴウ</t>
    </rPh>
    <rPh sb="6" eb="8">
      <t>ジム</t>
    </rPh>
    <rPh sb="8" eb="10">
      <t>クミアイ</t>
    </rPh>
    <phoneticPr fontId="38"/>
  </si>
  <si>
    <t>国民健康保険野上厚生病院組合</t>
    <rPh sb="0" eb="2">
      <t>コクミン</t>
    </rPh>
    <rPh sb="2" eb="4">
      <t>ケンコウ</t>
    </rPh>
    <rPh sb="4" eb="6">
      <t>ホケン</t>
    </rPh>
    <rPh sb="6" eb="7">
      <t>ノ</t>
    </rPh>
    <rPh sb="7" eb="8">
      <t>カミ</t>
    </rPh>
    <rPh sb="8" eb="10">
      <t>コウセイ</t>
    </rPh>
    <rPh sb="10" eb="12">
      <t>ビョウイン</t>
    </rPh>
    <rPh sb="12" eb="14">
      <t>クミアイ</t>
    </rPh>
    <phoneticPr fontId="38"/>
  </si>
  <si>
    <t>海南海草老人福祉施設事務組合</t>
    <rPh sb="0" eb="2">
      <t>カイナン</t>
    </rPh>
    <rPh sb="2" eb="4">
      <t>カイソウ</t>
    </rPh>
    <rPh sb="4" eb="6">
      <t>ロウジン</t>
    </rPh>
    <rPh sb="6" eb="8">
      <t>フクシ</t>
    </rPh>
    <rPh sb="8" eb="10">
      <t>シセツ</t>
    </rPh>
    <rPh sb="10" eb="12">
      <t>ジム</t>
    </rPh>
    <rPh sb="12" eb="14">
      <t>クミアイ</t>
    </rPh>
    <phoneticPr fontId="38"/>
  </si>
  <si>
    <t>海南海草環境衛生施設組合</t>
    <rPh sb="0" eb="2">
      <t>カイナン</t>
    </rPh>
    <rPh sb="2" eb="4">
      <t>カイソウ</t>
    </rPh>
    <rPh sb="4" eb="6">
      <t>カンキョウ</t>
    </rPh>
    <rPh sb="6" eb="8">
      <t>エイセイ</t>
    </rPh>
    <rPh sb="8" eb="10">
      <t>シセツ</t>
    </rPh>
    <rPh sb="10" eb="12">
      <t>クミアイ</t>
    </rPh>
    <phoneticPr fontId="38"/>
  </si>
  <si>
    <t>五色台広域施設組合</t>
    <rPh sb="0" eb="2">
      <t>ゴシキ</t>
    </rPh>
    <rPh sb="2" eb="3">
      <t>ダイ</t>
    </rPh>
    <rPh sb="3" eb="5">
      <t>コウイキ</t>
    </rPh>
    <rPh sb="5" eb="7">
      <t>シセツ</t>
    </rPh>
    <rPh sb="7" eb="9">
      <t>クミアイ</t>
    </rPh>
    <phoneticPr fontId="38"/>
  </si>
  <si>
    <t>和歌山地方税回収機構</t>
    <rPh sb="0" eb="3">
      <t>ワカヤマ</t>
    </rPh>
    <rPh sb="3" eb="6">
      <t>チホウゼイ</t>
    </rPh>
    <rPh sb="6" eb="8">
      <t>カイシュウ</t>
    </rPh>
    <rPh sb="8" eb="10">
      <t>キコウ</t>
    </rPh>
    <phoneticPr fontId="38"/>
  </si>
  <si>
    <t>和歌山県後期高齢者医療広域連合（一般会計）</t>
    <rPh sb="0" eb="4">
      <t>ワカヤマケン</t>
    </rPh>
    <rPh sb="4" eb="6">
      <t>コウキ</t>
    </rPh>
    <rPh sb="6" eb="9">
      <t>コウレイシャ</t>
    </rPh>
    <rPh sb="9" eb="11">
      <t>イリョウ</t>
    </rPh>
    <rPh sb="11" eb="13">
      <t>コウイキ</t>
    </rPh>
    <rPh sb="13" eb="15">
      <t>レンゴウ</t>
    </rPh>
    <rPh sb="16" eb="18">
      <t>イッパン</t>
    </rPh>
    <rPh sb="18" eb="20">
      <t>カイケイ</t>
    </rPh>
    <phoneticPr fontId="38"/>
  </si>
  <si>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38"/>
  </si>
  <si>
    <t>紀の海広域施設組合</t>
    <rPh sb="0" eb="1">
      <t>キ</t>
    </rPh>
    <rPh sb="2" eb="3">
      <t>ウミ</t>
    </rPh>
    <rPh sb="3" eb="5">
      <t>コウイキ</t>
    </rPh>
    <rPh sb="5" eb="7">
      <t>シセツ</t>
    </rPh>
    <rPh sb="7" eb="9">
      <t>クミアイ</t>
    </rPh>
    <phoneticPr fontId="38"/>
  </si>
  <si>
    <t>赤坂地区排水処理施設管理基金</t>
    <rPh sb="0" eb="14">
      <t>アカサカチクハイスイショリシセツカンリキキン</t>
    </rPh>
    <phoneticPr fontId="38"/>
  </si>
  <si>
    <t>つつじヶ丘地区排水処理施設管理基金</t>
    <rPh sb="4" eb="5">
      <t>オカ</t>
    </rPh>
    <rPh sb="5" eb="17">
      <t>チクハイスイショリシセツカンリキキン</t>
    </rPh>
    <phoneticPr fontId="38"/>
  </si>
  <si>
    <t>つり公園シモツピアーランド整備事業基金</t>
    <rPh sb="2" eb="4">
      <t>コウエン</t>
    </rPh>
    <rPh sb="13" eb="15">
      <t>セイビ</t>
    </rPh>
    <rPh sb="15" eb="17">
      <t>ジギョウ</t>
    </rPh>
    <rPh sb="17" eb="19">
      <t>キキン</t>
    </rPh>
    <phoneticPr fontId="38"/>
  </si>
  <si>
    <t>地域づくり推進基金</t>
    <rPh sb="0" eb="2">
      <t>チイキ</t>
    </rPh>
    <rPh sb="5" eb="7">
      <t>スイシン</t>
    </rPh>
    <rPh sb="7" eb="9">
      <t>キキン</t>
    </rPh>
    <phoneticPr fontId="38"/>
  </si>
  <si>
    <t>地域振興基金</t>
    <rPh sb="0" eb="2">
      <t>チイキ</t>
    </rPh>
    <rPh sb="2" eb="4">
      <t>シンコウ</t>
    </rPh>
    <rPh sb="4" eb="6">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</si>
  <si>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</si>
  <si>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</si>
  <si>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全国平均や類似団体平均と概ね同水準である一方、将来負担比率は全国平均や類似団体平均より高い水準になっている。事業の優先度、緊急度、効果等を踏まえた施策展開による地方債の発行抑制を図るとともに、公共施設等総合管理計画に基づき策定した個別施設計画に沿った公共施設の統廃合を適切に推進するよう努める。</t>
    <rPh sb="13" eb="17">
      <t>ゼンコクヘイキン</t>
    </rPh>
    <rPh sb="18" eb="24">
      <t>ルイジダンタイヘイキン</t>
    </rPh>
    <rPh sb="27" eb="30">
      <t>ドウスイジュン</t>
    </rPh>
    <rPh sb="33" eb="35">
      <t>イッポウ</t>
    </rPh>
    <rPh sb="43" eb="47">
      <t>ゼンコクヘイキン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</si>
  <si>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</si>
  <si>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</si>
  <si>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</si>
  <si>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</si>
  <si>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</si>
  <si>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</si>
  <si>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平均より高い水準になっている。今後、消防庁舎の整備や学校適正配置（中学校）などの大型事業により地方債現在高が増加する見込みであるが、交付税措置がある有利な地方債の活用や、事業の優先度、緊急度、効果等を踏まえた施策展開等により、将来の公債費負担の抑制を図り健全な財政運営に努める。</t>
    <rPh sb="97" eb="99">
      <t>ジギョウ</t>
    </rPh>
    <rPh sb="100" eb="103">
      <t>ユウセンド</t>
    </rPh>
    <rPh sb="104" eb="107">
      <t>キンキュウド</t>
    </rPh>
    <rPh sb="108" eb="110">
      <t>コウカ</t>
    </rPh>
    <rPh sb="110" eb="111">
      <t>トウ</t>
    </rPh>
    <rPh sb="112" eb="113">
      <t>フ</t>
    </rPh>
    <rPh sb="116" eb="117">
      <t>セ</t>
    </rPh>
    <rPh sb="117" eb="118">
      <t>サク</t>
    </rPh>
    <rPh sb="118" eb="120">
      <t>テンカイ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</si>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</sst>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C69A419-7CA5-4EB9-A5B4-ABA268CAF52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96469</c:v>
                </c:pt>
                <c:pt idx="2">
                  <c:v>85743</c:v>
                </c:pt>
                <c:pt idx="3">
                  <c:v>92509</c:v>
                </c:pt>
                <c:pt idx="4">
                  <c:v>98544</c:v>
                </c:pt>
              </c:numCache>
            </c:numRef>
          </c:val>
          <c:smooth val="0"/>
          <c:extLst>
            <c:ext xmlns:c16="http://schemas.microsoft.com/office/drawing/2014/chart" uri="{C3380CC4-5D6E-409C-BE32-E72D297353CC}">
              <c16:uniqueId val="{00000000-FA80-4D81-99C5-9C6076D5404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85963</c:v>
                </c:pt>
                <c:pt idx="1">
                  <c:v>75895</c:v>
                </c:pt>
                <c:pt idx="2">
                  <c:v>85538</c:v>
                </c:pt>
                <c:pt idx="3">
                  <c:v>87220</c:v>
                </c:pt>
                <c:pt idx="4">
                  <c:v>88536</c:v>
                </c:pt>
              </c:numCache>
            </c:numRef>
          </c:val>
          <c:smooth val="0"/>
          <c:extLst>
            <c:ext xmlns:c16="http://schemas.microsoft.com/office/drawing/2014/chart" uri="{C3380CC4-5D6E-409C-BE32-E72D297353CC}">
              <c16:uniqueId val="{00000001-FA80-4D81-99C5-9C6076D5404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4.1399999999999997</c:v>
                </c:pt>
                <c:pt idx="1">
                  <c:v>5.21</c:v>
                </c:pt>
                <c:pt idx="2">
                  <c:v>4.59</c:v>
                </c:pt>
                <c:pt idx="3">
                  <c:v>7.58</c:v>
                </c:pt>
                <c:pt idx="4">
                  <c:v>7.91</c:v>
                </c:pt>
              </c:numCache>
            </c:numRef>
          </c:val>
          <c:extLst>
            <c:ext xmlns:c16="http://schemas.microsoft.com/office/drawing/2014/chart" uri="{C3380CC4-5D6E-409C-BE32-E72D297353CC}">
              <c16:uniqueId val="{00000000-58EC-4B47-B831-CE6532BC6B8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16.52</c:v>
                </c:pt>
                <c:pt idx="1">
                  <c:v>20.61</c:v>
                </c:pt>
                <c:pt idx="2">
                  <c:v>24.63</c:v>
                </c:pt>
                <c:pt idx="3">
                  <c:v>26.18</c:v>
                </c:pt>
                <c:pt idx="4">
                  <c:v>29.64</c:v>
                </c:pt>
              </c:numCache>
            </c:numRef>
          </c:val>
          <c:extLst>
            <c:ext xmlns:c16="http://schemas.microsoft.com/office/drawing/2014/chart" uri="{C3380CC4-5D6E-409C-BE32-E72D297353CC}">
              <c16:uniqueId val="{00000001-58EC-4B47-B831-CE6532BC6B8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-1.7</c:v>
                </c:pt>
                <c:pt idx="1">
                  <c:v>3.32</c:v>
                </c:pt>
                <c:pt idx="2">
                  <c:v>-0.73</c:v>
                </c:pt>
                <c:pt idx="3">
                  <c:v>1.63</c:v>
                </c:pt>
                <c:pt idx="4">
                  <c:v>0.51</c:v>
                </c:pt>
              </c:numCache>
            </c:numRef>
          </c:val>
          <c:smooth val="0"/>
          <c:extLst>
            <c:ext xmlns:c16="http://schemas.microsoft.com/office/drawing/2014/chart" uri="{C3380CC4-5D6E-409C-BE32-E72D297353CC}">
              <c16:uniqueId val="{00000002-58EC-4B47-B831-CE6532BC6B8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0-3691-4CDE-B541-069F4E9A396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1.17</c:v>
                </c:pt>
                <c:pt idx="1">
                  <c:v>#N/A</c:v>
                </c:pt>
                <c:pt idx="2">
                  <c:v>1.1100000000000001</c:v>
                </c:pt>
                <c:pt idx="3">
                  <c:v>#N/A</c:v>
                </c:pt>
                <c:pt idx="4">
                  <c:v>1.07</c:v>
                </c:pt>
                <c:pt idx="5">
                  <c:v>#N/A</c:v>
                </c:pt>
                <c:pt idx="6">
                  <c:v>0</c:v>
                </c:pt>
                <c:pt idx="7">
                  <c:v>0</c:v>
                </c:pt>
                <c:pt idx="8">
                  <c:v>0</c:v>
                </c:pt>
                <c:pt idx="9">
                  <c:v>0</c:v>
                </c:pt>
              </c:numCache>
            </c:numRef>
          </c:val>
          <c:extLst>
            <c:ext xmlns:c16="http://schemas.microsoft.com/office/drawing/2014/chart" uri="{C3380CC4-5D6E-409C-BE32-E72D297353CC}">
              <c16:uniqueId val="{00000001-3691-4CDE-B541-069F4E9A3961}"/>
            </c:ext>
          </c:extLst>
        </c:ser>
        <c:ser>
          <c:idx val="2"/>
          <c:order val="2"/>
          <c:tx>
            <c:strRef>
              <c:f>データシート!$A$29</c:f>
              <c:strCache>
                <c:ptCount val="1"/>
                <c:pt idx="0">
                  <c:v>つつじヶ丘地区排水処理事業特別会計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#N/A</c:v>
                </c:pt>
                <c:pt idx="5">
                  <c:v>0.01</c:v>
                </c:pt>
                <c:pt idx="6">
                  <c:v>#N/A</c:v>
                </c:pt>
                <c:pt idx="7">
                  <c:v>0.01</c:v>
                </c:pt>
                <c:pt idx="8">
                  <c:v>#N/A</c:v>
                </c:pt>
                <c:pt idx="9">
                  <c:v>0.02</c:v>
                </c:pt>
              </c:numCache>
            </c:numRef>
          </c:val>
          <c:extLst>
            <c:ext xmlns:c16="http://schemas.microsoft.com/office/drawing/2014/chart" uri="{C3380CC4-5D6E-409C-BE32-E72D297353CC}">
              <c16:uniqueId val="{00000002-3691-4CDE-B541-069F4E9A3961}"/>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0.03</c:v>
                </c:pt>
                <c:pt idx="2">
                  <c:v>#N/A</c:v>
                </c:pt>
                <c:pt idx="3">
                  <c:v>0.01</c:v>
                </c:pt>
                <c:pt idx="4">
                  <c:v>#N/A</c:v>
                </c:pt>
                <c:pt idx="5">
                  <c:v>0</c:v>
                </c:pt>
                <c:pt idx="6">
                  <c:v>#N/A</c:v>
                </c:pt>
                <c:pt idx="7">
                  <c:v>0</c:v>
                </c:pt>
                <c:pt idx="8">
                  <c:v>#N/A</c:v>
                </c:pt>
                <c:pt idx="9">
                  <c:v>0.04</c:v>
                </c:pt>
              </c:numCache>
            </c:numRef>
          </c:val>
          <c:extLst>
            <c:ext xmlns:c16="http://schemas.microsoft.com/office/drawing/2014/chart" uri="{C3380CC4-5D6E-409C-BE32-E72D297353CC}">
              <c16:uniqueId val="{00000003-3691-4CDE-B541-069F4E9A3961}"/>
            </c:ext>
          </c:extLst>
        </c:ser>
        <c:ser>
          <c:idx val="4"/>
          <c:order val="4"/>
          <c:tx>
            <c:strRef>
              <c:f>データシート!$A$31</c:f>
              <c:strCache>
                <c:ptCount val="1"/>
                <c:pt idx="0">
                  <c:v>港湾施設事業特別会計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0.05</c:v>
                </c:pt>
                <c:pt idx="2">
                  <c:v>#N/A</c:v>
                </c:pt>
                <c:pt idx="3">
                  <c:v>0.05</c:v>
                </c:pt>
                <c:pt idx="4">
                  <c:v>#N/A</c:v>
                </c:pt>
                <c:pt idx="5">
                  <c:v>0.06</c:v>
                </c:pt>
                <c:pt idx="6">
                  <c:v>#N/A</c:v>
                </c:pt>
                <c:pt idx="7">
                  <c:v>0.02</c:v>
                </c:pt>
                <c:pt idx="8">
                  <c:v>#N/A</c:v>
                </c:pt>
                <c:pt idx="9">
                  <c:v>0.06</c:v>
                </c:pt>
              </c:numCache>
            </c:numRef>
          </c:val>
          <c:extLst>
            <c:ext xmlns:c16="http://schemas.microsoft.com/office/drawing/2014/chart" uri="{C3380CC4-5D6E-409C-BE32-E72D297353CC}">
              <c16:uniqueId val="{00000004-3691-4CDE-B541-069F4E9A3961}"/>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0.44</c:v>
                </c:pt>
                <c:pt idx="2">
                  <c:v>#N/A</c:v>
                </c:pt>
                <c:pt idx="3">
                  <c:v>0.59</c:v>
                </c:pt>
                <c:pt idx="4">
                  <c:v>#N/A</c:v>
                </c:pt>
                <c:pt idx="5">
                  <c:v>0.56999999999999995</c:v>
                </c:pt>
                <c:pt idx="6">
                  <c:v>#N/A</c:v>
                </c:pt>
                <c:pt idx="7">
                  <c:v>0.4</c:v>
                </c:pt>
                <c:pt idx="8">
                  <c:v>#N/A</c:v>
                </c:pt>
                <c:pt idx="9">
                  <c:v>0.82</c:v>
                </c:pt>
              </c:numCache>
            </c:numRef>
          </c:val>
          <c:extLst>
            <c:ext xmlns:c16="http://schemas.microsoft.com/office/drawing/2014/chart" uri="{C3380CC4-5D6E-409C-BE32-E72D297353CC}">
              <c16:uniqueId val="{00000005-3691-4CDE-B541-069F4E9A3961}"/>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3.04</c:v>
                </c:pt>
                <c:pt idx="2">
                  <c:v>#N/A</c:v>
                </c:pt>
                <c:pt idx="3">
                  <c:v>0.81</c:v>
                </c:pt>
                <c:pt idx="4">
                  <c:v>#N/A</c:v>
                </c:pt>
                <c:pt idx="5">
                  <c:v>1.2</c:v>
                </c:pt>
                <c:pt idx="6">
                  <c:v>#N/A</c:v>
                </c:pt>
                <c:pt idx="7">
                  <c:v>0.41</c:v>
                </c:pt>
                <c:pt idx="8">
                  <c:v>#N/A</c:v>
                </c:pt>
                <c:pt idx="9">
                  <c:v>0.95</c:v>
                </c:pt>
              </c:numCache>
            </c:numRef>
          </c:val>
          <c:extLst>
            <c:ext xmlns:c16="http://schemas.microsoft.com/office/drawing/2014/chart" uri="{C3380CC4-5D6E-409C-BE32-E72D297353CC}">
              <c16:uniqueId val="{00000006-3691-4CDE-B541-069F4E9A3961}"/>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5.91</c:v>
                </c:pt>
                <c:pt idx="2">
                  <c:v>#N/A</c:v>
                </c:pt>
                <c:pt idx="3">
                  <c:v>5.9</c:v>
                </c:pt>
                <c:pt idx="4">
                  <c:v>#N/A</c:v>
                </c:pt>
                <c:pt idx="5">
                  <c:v>6.08</c:v>
                </c:pt>
                <c:pt idx="6">
                  <c:v>#N/A</c:v>
                </c:pt>
                <c:pt idx="7">
                  <c:v>6.32</c:v>
                </c:pt>
                <c:pt idx="8">
                  <c:v>#N/A</c:v>
                </c:pt>
                <c:pt idx="9">
                  <c:v>6.57</c:v>
                </c:pt>
              </c:numCache>
            </c:numRef>
          </c:val>
          <c:extLst>
            <c:ext xmlns:c16="http://schemas.microsoft.com/office/drawing/2014/chart" uri="{C3380CC4-5D6E-409C-BE32-E72D297353CC}">
              <c16:uniqueId val="{00000007-3691-4CDE-B541-069F4E9A396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5.31</c:v>
                </c:pt>
                <c:pt idx="2">
                  <c:v>#N/A</c:v>
                </c:pt>
                <c:pt idx="3">
                  <c:v>6.3</c:v>
                </c:pt>
                <c:pt idx="4">
                  <c:v>#N/A</c:v>
                </c:pt>
                <c:pt idx="5">
                  <c:v>5.64</c:v>
                </c:pt>
                <c:pt idx="6">
                  <c:v>#N/A</c:v>
                </c:pt>
                <c:pt idx="7">
                  <c:v>7.56</c:v>
                </c:pt>
                <c:pt idx="8">
                  <c:v>#N/A</c:v>
                </c:pt>
                <c:pt idx="9">
                  <c:v>7.88</c:v>
                </c:pt>
              </c:numCache>
            </c:numRef>
          </c:val>
          <c:extLst>
            <c:ext xmlns:c16="http://schemas.microsoft.com/office/drawing/2014/chart" uri="{C3380CC4-5D6E-409C-BE32-E72D297353CC}">
              <c16:uniqueId val="{00000008-3691-4CDE-B541-069F4E9A3961}"/>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4.5</c:v>
                </c:pt>
                <c:pt idx="2">
                  <c:v>#N/A</c:v>
                </c:pt>
                <c:pt idx="3">
                  <c:v>7.12</c:v>
                </c:pt>
                <c:pt idx="4">
                  <c:v>#N/A</c:v>
                </c:pt>
                <c:pt idx="5">
                  <c:v>10.57</c:v>
                </c:pt>
                <c:pt idx="6">
                  <c:v>#N/A</c:v>
                </c:pt>
                <c:pt idx="7">
                  <c:v>10.95</c:v>
                </c:pt>
                <c:pt idx="8">
                  <c:v>#N/A</c:v>
                </c:pt>
                <c:pt idx="9">
                  <c:v>10.09</c:v>
                </c:pt>
              </c:numCache>
            </c:numRef>
          </c:val>
          <c:extLst>
            <c:ext xmlns:c16="http://schemas.microsoft.com/office/drawing/2014/chart" uri="{C3380CC4-5D6E-409C-BE32-E72D297353CC}">
              <c16:uniqueId val="{00000009-3691-4CDE-B541-069F4E9A396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2343</c:v>
                </c:pt>
                <c:pt idx="5">
                  <c:v>2376</c:v>
                </c:pt>
                <c:pt idx="8">
                  <c:v>2300</c:v>
                </c:pt>
                <c:pt idx="11">
                  <c:v>2304</c:v>
                </c:pt>
                <c:pt idx="14">
                  <c:v>2292</c:v>
                </c:pt>
              </c:numCache>
            </c:numRef>
          </c:val>
          <c:extLst>
            <c:ext xmlns:c16="http://schemas.microsoft.com/office/drawing/2014/chart" uri="{C3380CC4-5D6E-409C-BE32-E72D297353CC}">
              <c16:uniqueId val="{00000000-9488-4EF2-B4F4-CABC74448DC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488-4EF2-B4F4-CABC74448DC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488-4EF2-B4F4-CABC74448DC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53</c:v>
                </c:pt>
                <c:pt idx="3">
                  <c:v>49</c:v>
                </c:pt>
                <c:pt idx="6">
                  <c:v>50</c:v>
                </c:pt>
                <c:pt idx="9">
                  <c:v>53</c:v>
                </c:pt>
                <c:pt idx="12">
                  <c:v>56</c:v>
                </c:pt>
              </c:numCache>
            </c:numRef>
          </c:val>
          <c:extLst>
            <c:ext xmlns:c16="http://schemas.microsoft.com/office/drawing/2014/chart" uri="{C3380CC4-5D6E-409C-BE32-E72D297353CC}">
              <c16:uniqueId val="{00000003-9488-4EF2-B4F4-CABC74448DC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161</c:v>
                </c:pt>
                <c:pt idx="3">
                  <c:v>181</c:v>
                </c:pt>
                <c:pt idx="6">
                  <c:v>194</c:v>
                </c:pt>
                <c:pt idx="9">
                  <c:v>197</c:v>
                </c:pt>
                <c:pt idx="12">
                  <c:v>198</c:v>
                </c:pt>
              </c:numCache>
            </c:numRef>
          </c:val>
          <c:extLst>
            <c:ext xmlns:c16="http://schemas.microsoft.com/office/drawing/2014/chart" uri="{C3380CC4-5D6E-409C-BE32-E72D297353CC}">
              <c16:uniqueId val="{00000004-9488-4EF2-B4F4-CABC74448DC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488-4EF2-B4F4-CABC74448DC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488-4EF2-B4F4-CABC74448DC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3078</c:v>
                </c:pt>
                <c:pt idx="3">
                  <c:v>3134</c:v>
                </c:pt>
                <c:pt idx="6">
                  <c:v>3258</c:v>
                </c:pt>
                <c:pt idx="9">
                  <c:v>3221</c:v>
                </c:pt>
                <c:pt idx="12">
                  <c:v>3183</c:v>
                </c:pt>
              </c:numCache>
            </c:numRef>
          </c:val>
          <c:extLst>
            <c:ext xmlns:c16="http://schemas.microsoft.com/office/drawing/2014/chart" uri="{C3380CC4-5D6E-409C-BE32-E72D297353CC}">
              <c16:uniqueId val="{00000007-9488-4EF2-B4F4-CABC74448DC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949</c:v>
                </c:pt>
                <c:pt idx="2">
                  <c:v>#N/A</c:v>
                </c:pt>
                <c:pt idx="3">
                  <c:v>#N/A</c:v>
                </c:pt>
                <c:pt idx="4">
                  <c:v>988</c:v>
                </c:pt>
                <c:pt idx="5">
                  <c:v>#N/A</c:v>
                </c:pt>
                <c:pt idx="6">
                  <c:v>#N/A</c:v>
                </c:pt>
                <c:pt idx="7">
                  <c:v>1202</c:v>
                </c:pt>
                <c:pt idx="8">
                  <c:v>#N/A</c:v>
                </c:pt>
                <c:pt idx="9">
                  <c:v>#N/A</c:v>
                </c:pt>
                <c:pt idx="10">
                  <c:v>1167</c:v>
                </c:pt>
                <c:pt idx="11">
                  <c:v>#N/A</c:v>
                </c:pt>
                <c:pt idx="12">
                  <c:v>#N/A</c:v>
                </c:pt>
                <c:pt idx="13">
                  <c:v>1145</c:v>
                </c:pt>
                <c:pt idx="14">
                  <c:v>#N/A</c:v>
                </c:pt>
              </c:numCache>
            </c:numRef>
          </c:val>
          <c:smooth val="0"/>
          <c:extLst>
            <c:ext xmlns:c16="http://schemas.microsoft.com/office/drawing/2014/chart" uri="{C3380CC4-5D6E-409C-BE32-E72D297353CC}">
              <c16:uniqueId val="{00000008-9488-4EF2-B4F4-CABC74448DC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24596</c:v>
                </c:pt>
                <c:pt idx="5">
                  <c:v>24262</c:v>
                </c:pt>
                <c:pt idx="8">
                  <c:v>23752</c:v>
                </c:pt>
                <c:pt idx="11">
                  <c:v>23573</c:v>
                </c:pt>
                <c:pt idx="14">
                  <c:v>23081</c:v>
                </c:pt>
              </c:numCache>
            </c:numRef>
          </c:val>
          <c:extLst>
            <c:ext xmlns:c16="http://schemas.microsoft.com/office/drawing/2014/chart" uri="{C3380CC4-5D6E-409C-BE32-E72D297353CC}">
              <c16:uniqueId val="{00000000-0697-48D7-8312-8F20AFFF1F8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1930</c:v>
                </c:pt>
                <c:pt idx="5">
                  <c:v>2106</c:v>
                </c:pt>
                <c:pt idx="8">
                  <c:v>2434</c:v>
                </c:pt>
                <c:pt idx="11">
                  <c:v>2841</c:v>
                </c:pt>
                <c:pt idx="14">
                  <c:v>2912</c:v>
                </c:pt>
              </c:numCache>
            </c:numRef>
          </c:val>
          <c:extLst>
            <c:ext xmlns:c16="http://schemas.microsoft.com/office/drawing/2014/chart" uri="{C3380CC4-5D6E-409C-BE32-E72D297353CC}">
              <c16:uniqueId val="{00000001-0697-48D7-8312-8F20AFFF1F8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3375</c:v>
                </c:pt>
                <c:pt idx="5">
                  <c:v>4342</c:v>
                </c:pt>
                <c:pt idx="8">
                  <c:v>4782</c:v>
                </c:pt>
                <c:pt idx="11">
                  <c:v>5135</c:v>
                </c:pt>
                <c:pt idx="14">
                  <c:v>5558</c:v>
                </c:pt>
              </c:numCache>
            </c:numRef>
          </c:val>
          <c:extLst>
            <c:ext xmlns:c16="http://schemas.microsoft.com/office/drawing/2014/chart" uri="{C3380CC4-5D6E-409C-BE32-E72D297353CC}">
              <c16:uniqueId val="{00000002-0697-48D7-8312-8F20AFFF1F8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65</c:v>
                </c:pt>
                <c:pt idx="3">
                  <c:v>0</c:v>
                </c:pt>
                <c:pt idx="6">
                  <c:v>0</c:v>
                </c:pt>
                <c:pt idx="9">
                  <c:v>0</c:v>
                </c:pt>
                <c:pt idx="12">
                  <c:v>0</c:v>
                </c:pt>
              </c:numCache>
            </c:numRef>
          </c:val>
          <c:extLst>
            <c:ext xmlns:c16="http://schemas.microsoft.com/office/drawing/2014/chart" uri="{C3380CC4-5D6E-409C-BE32-E72D297353CC}">
              <c16:uniqueId val="{00000003-0697-48D7-8312-8F20AFFF1F8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697-48D7-8312-8F20AFFF1F8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97-48D7-8312-8F20AFFF1F8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3267</c:v>
                </c:pt>
                <c:pt idx="3">
                  <c:v>3183</c:v>
                </c:pt>
                <c:pt idx="6">
                  <c:v>2959</c:v>
                </c:pt>
                <c:pt idx="9">
                  <c:v>3004</c:v>
                </c:pt>
                <c:pt idx="12">
                  <c:v>3097</c:v>
                </c:pt>
              </c:numCache>
            </c:numRef>
          </c:val>
          <c:extLst>
            <c:ext xmlns:c16="http://schemas.microsoft.com/office/drawing/2014/chart" uri="{C3380CC4-5D6E-409C-BE32-E72D297353CC}">
              <c16:uniqueId val="{00000006-0697-48D7-8312-8F20AFFF1F8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888</c:v>
                </c:pt>
                <c:pt idx="3">
                  <c:v>986</c:v>
                </c:pt>
                <c:pt idx="6">
                  <c:v>1589</c:v>
                </c:pt>
                <c:pt idx="9">
                  <c:v>1897</c:v>
                </c:pt>
                <c:pt idx="12">
                  <c:v>1851</c:v>
                </c:pt>
              </c:numCache>
            </c:numRef>
          </c:val>
          <c:extLst>
            <c:ext xmlns:c16="http://schemas.microsoft.com/office/drawing/2014/chart" uri="{C3380CC4-5D6E-409C-BE32-E72D297353CC}">
              <c16:uniqueId val="{00000007-0697-48D7-8312-8F20AFFF1F8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1742</c:v>
                </c:pt>
                <c:pt idx="3">
                  <c:v>1789</c:v>
                </c:pt>
                <c:pt idx="6">
                  <c:v>1794</c:v>
                </c:pt>
                <c:pt idx="9">
                  <c:v>1882</c:v>
                </c:pt>
                <c:pt idx="12">
                  <c:v>1864</c:v>
                </c:pt>
              </c:numCache>
            </c:numRef>
          </c:val>
          <c:extLst>
            <c:ext xmlns:c16="http://schemas.microsoft.com/office/drawing/2014/chart" uri="{C3380CC4-5D6E-409C-BE32-E72D297353CC}">
              <c16:uniqueId val="{00000008-0697-48D7-8312-8F20AFFF1F8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697-48D7-8312-8F20AFFF1F8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34156</c:v>
                </c:pt>
                <c:pt idx="3">
                  <c:v>33989</c:v>
                </c:pt>
                <c:pt idx="6">
                  <c:v>33686</c:v>
                </c:pt>
                <c:pt idx="9">
                  <c:v>33184</c:v>
                </c:pt>
                <c:pt idx="12">
                  <c:v>32939</c:v>
                </c:pt>
              </c:numCache>
            </c:numRef>
          </c:val>
          <c:extLst>
            <c:ext xmlns:c16="http://schemas.microsoft.com/office/drawing/2014/chart" uri="{C3380CC4-5D6E-409C-BE32-E72D297353CC}">
              <c16:uniqueId val="{0000000A-0697-48D7-8312-8F20AFFF1F8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10216</c:v>
                </c:pt>
                <c:pt idx="2">
                  <c:v>#N/A</c:v>
                </c:pt>
                <c:pt idx="3">
                  <c:v>#N/A</c:v>
                </c:pt>
                <c:pt idx="4">
                  <c:v>9236</c:v>
                </c:pt>
                <c:pt idx="5">
                  <c:v>#N/A</c:v>
                </c:pt>
                <c:pt idx="6">
                  <c:v>#N/A</c:v>
                </c:pt>
                <c:pt idx="7">
                  <c:v>9059</c:v>
                </c:pt>
                <c:pt idx="8">
                  <c:v>#N/A</c:v>
                </c:pt>
                <c:pt idx="9">
                  <c:v>#N/A</c:v>
                </c:pt>
                <c:pt idx="10">
                  <c:v>8417</c:v>
                </c:pt>
                <c:pt idx="11">
                  <c:v>#N/A</c:v>
                </c:pt>
                <c:pt idx="12">
                  <c:v>#N/A</c:v>
                </c:pt>
                <c:pt idx="13">
                  <c:v>8202</c:v>
                </c:pt>
                <c:pt idx="14">
                  <c:v>#N/A</c:v>
                </c:pt>
              </c:numCache>
            </c:numRef>
          </c:val>
          <c:smooth val="0"/>
          <c:extLst>
            <c:ext xmlns:c16="http://schemas.microsoft.com/office/drawing/2014/chart" uri="{C3380CC4-5D6E-409C-BE32-E72D297353CC}">
              <c16:uniqueId val="{0000000B-0697-48D7-8312-8F20AFFF1F8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3492</c:v>
                </c:pt>
                <c:pt idx="1">
                  <c:v>3711</c:v>
                </c:pt>
                <c:pt idx="2">
                  <c:v>4261</c:v>
                </c:pt>
              </c:numCache>
            </c:numRef>
          </c:val>
          <c:extLst>
            <c:ext xmlns:c16="http://schemas.microsoft.com/office/drawing/2014/chart" uri="{C3380CC4-5D6E-409C-BE32-E72D297353CC}">
              <c16:uniqueId val="{00000000-C6F0-4587-BEE1-FDD9977CA2D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c:v>
                </c:pt>
                <c:pt idx="1">
                  <c:v>72</c:v>
                </c:pt>
                <c:pt idx="2">
                  <c:v>129</c:v>
                </c:pt>
              </c:numCache>
            </c:numRef>
          </c:val>
          <c:extLst>
            <c:ext xmlns:c16="http://schemas.microsoft.com/office/drawing/2014/chart" uri="{C3380CC4-5D6E-409C-BE32-E72D297353CC}">
              <c16:uniqueId val="{00000001-C6F0-4587-BEE1-FDD9977CA2D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358</c:v>
                </c:pt>
                <c:pt idx="1">
                  <c:v>327</c:v>
                </c:pt>
                <c:pt idx="2">
                  <c:v>296</c:v>
                </c:pt>
              </c:numCache>
            </c:numRef>
          </c:val>
          <c:extLst>
            <c:ext xmlns:c16="http://schemas.microsoft.com/office/drawing/2014/chart" uri="{C3380CC4-5D6E-409C-BE32-E72D297353CC}">
              <c16:uniqueId val="{00000002-C6F0-4587-BEE1-FDD9977CA2D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{024FFF57-6162-41DA-8F8E-7F7C4B3C4333}</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9F44-4F48-B364-C3B48F8400C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{A47CAB42-EF33-4D73-90C0-50074CCE59BB}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F44-4F48-B364-C3B48F8400C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{C6A28DA7-ADE9-434B-A4FE-7822B56378AF}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F44-4F48-B364-C3B48F8400C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{E90FB070-8D07-4B36-8D71-119D800FB5AD}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F44-4F48-B364-C3B48F8400C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{E786ACC2-9D71-4B80-9756-77C54FBCF477}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F44-4F48-B364-C3B48F8400CE}"/>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{FCE0AEC9-B119-49EF-AC69-80AAC0AB51E2}</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9F44-4F48-B364-C3B48F8400CE}"/>
                </c:ext>
              </c:extLst>
            </c:dLbl>
            <c:dLbl>
              <c:idx val="16"/>
              <c:layout>
                <c:manualLayout>
                  <c:x val="-2.5640893095999963E-2"/>
                  <c:y val="-6.4249178795135267E-2"/>
                </c:manualLayout>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{3DA46E8A-B5CC-464A-867A-B76F331FD25F}</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9F44-4F48-B364-C3B48F8400CE}"/>
                </c:ext>
              </c:extLst>
            </c:dLbl>
            <c:dLbl>
              <c:idx val="24"/>
              <c:layout>
                <c:manualLayout>
                  <c:x val="-3.8390608204468428E-2"/>
                  <c:y val="-6.5228905416595179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{206CF96E-BF33-4960-A05F-3BD3A68F48D9}</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9F44-4F48-B364-C3B48F8400CE}"/>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{50D33EB5-489A-41A9-9B23-108B7807F053}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9F44-4F48-B364-C3B48F8400C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63.9</c:v>
                </c:pt>
                <c:pt idx="8">
                  <c:v>64.599999999999994</c:v>
                </c:pt>
                <c:pt idx="16">
                  <c:v>65.900000000000006</c:v>
                </c:pt>
                <c:pt idx="24">
                  <c:v>66</c:v>
                </c:pt>
                <c:pt idx="32">
                  <c:v>65.8</c:v>
                </c:pt>
              </c:numCache>
            </c:numRef>
          </c:xVal>
          <c:yVal>
            <c:numRef>
              <c:f>公会計指標分析・財政指標組合せ分析表!$BP$51:$DC$51</c:f>
              <c:numCache>
                <c:formatCode>#,##0.0;"▲ "#,##0.0</c:formatCode>
                <c:ptCount val="40"/>
                <c:pt idx="0">
                  <c:v>85.4</c:v>
                </c:pt>
                <c:pt idx="8">
                  <c:v>74.099999999999994</c:v>
                </c:pt>
                <c:pt idx="16">
                  <c:v>75.099999999999994</c:v>
                </c:pt>
                <c:pt idx="24">
                  <c:v>69.7</c:v>
                </c:pt>
                <c:pt idx="32">
                  <c:v>66.8</c:v>
                </c:pt>
              </c:numCache>
            </c:numRef>
          </c:yVal>
          <c:smooth val="0"/>
          <c:extLst>
            <c:ext xmlns:c16="http://schemas.microsoft.com/office/drawing/2014/chart" uri="{C3380CC4-5D6E-409C-BE32-E72D297353CC}">
              <c16:uniqueId val="{00000009-9F44-4F48-B364-C3B48F8400C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{7429BEBE-443D-4967-A048-DB5FEACC382A}</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9F44-4F48-B364-C3B48F8400C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{A872BFAC-6249-4466-8688-C1F3ED32D788}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F44-4F48-B364-C3B48F8400C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{E8EC304D-6F0B-4DC4-8B15-597FCF57DD82}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F44-4F48-B364-C3B48F8400C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{813FA263-02D8-4F24-92F9-84C468ADE53C}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F44-4F48-B364-C3B48F8400C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{C584B515-2E76-4739-BC8C-1E602289A76F}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F44-4F48-B364-C3B48F8400CE}"/>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{F6DF00F3-500F-4E82-B30C-CB40869A911B}</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9F44-4F48-B364-C3B48F8400CE}"/>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{E43FE42C-6AB9-4FDD-9DEF-199ED499E832}</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9F44-4F48-B364-C3B48F8400CE}"/>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{5DE57760-A4CE-4D77-889A-1BC24FD27790}</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9F44-4F48-B364-C3B48F8400CE}"/>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{F945C028-C060-48F2-B338-DA1AD566089F}</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9F44-4F48-B364-C3B48F8400C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c:v>
                </c:pt>
                <c:pt idx="8">
                  <c:v>62.5</c:v>
                </c:pt>
                <c:pt idx="16">
                  <c:v>64.3</c:v>
                </c:pt>
                <c:pt idx="24">
                  <c:v>64.7</c:v>
                </c:pt>
                <c:pt idx="32">
                  <c:v>65.7</c:v>
                </c:pt>
              </c:numCache>
            </c:numRef>
          </c:xVal>
          <c:yVal>
            <c:numRef>
              <c:f>公会計指標分析・財政指標組合せ分析表!$BP$55:$DC$55</c:f>
              <c:numCache>
                <c:formatCode>#,##0.0;"▲ "#,##0.0</c:formatCode>
                <c:ptCount val="40"/>
                <c:pt idx="0">
                  <c:v>37.299999999999997</c:v>
                </c:pt>
                <c:pt idx="8">
                  <c:v>25.2</c:v>
                </c:pt>
                <c:pt idx="16">
                  <c:v>15.7</c:v>
                </c:pt>
                <c:pt idx="24">
                  <c:v>10.199999999999999</c:v>
                </c:pt>
                <c:pt idx="32">
                  <c:v>10.5</c:v>
                </c:pt>
              </c:numCache>
            </c:numRef>
          </c:yVal>
          <c:smooth val="0"/>
          <c:extLst>
            <c:ext xmlns:c16="http://schemas.microsoft.com/office/drawing/2014/chart" uri="{C3380CC4-5D6E-409C-BE32-E72D297353CC}">
              <c16:uniqueId val="{00000013-9F44-4F48-B364-C3B48F8400CE}"/>
            </c:ext>
          </c:extLst>
        </c:ser>
        <c:dLbls>
          <c:showLegendKey val="0"/>
          <c:showVal val="1"/>
          <c:showCatName val="0"/>
          <c:showSerName val="0"/>
          <c:showPercent val="0"/>
          <c:showBubbleSize val="0"/>
        </c:dLbls>
        <c:axId val="46179840"/>
        <c:axId val="46181760"/>
      </c:scatterChart>
      <c:valAx>
        <c:axId val="46179840"/>
        <c:scaling>
          <c:orientation val="maxMin"/>
          <c:max val="67"/>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{7AC2688C-6D9B-4966-8F04-FECA8F7AB0F1}</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D98E-4EB2-A0BB-14EA647E325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{A4E67BD0-41CF-4CB3-BBFA-192A8E0A0A6A}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98E-4EB2-A0BB-14EA647E325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{BC2BB86F-5933-4101-9D3B-2B3F53A8BE13}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98E-4EB2-A0BB-14EA647E325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{891201D1-01CD-497D-AEA2-FB3D2AD7FEBA}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98E-4EB2-A0BB-14EA647E325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{41F544C4-9025-46C0-9101-6ED9EBB287E5}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98E-4EB2-A0BB-14EA647E325A}"/>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{6EE21CFF-B8E8-4DD6-87D6-87052564B0D0}</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D98E-4EB2-A0BB-14EA647E325A}"/>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{EF096E7F-94F1-4582-9177-65FB9B973969}</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D98E-4EB2-A0BB-14EA647E325A}"/>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{6E469DD2-2DAE-4621-B81B-835B2E6D60C7}</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D98E-4EB2-A0BB-14EA647E325A}"/>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{98BC2964-AECB-4FEA-9A38-9CDA82F8A6BA}</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D98E-4EB2-A0BB-14EA647E325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6.8</c:v>
                </c:pt>
                <c:pt idx="8">
                  <c:v>7.3</c:v>
                </c:pt>
                <c:pt idx="16">
                  <c:v>8.6</c:v>
                </c:pt>
                <c:pt idx="24">
                  <c:v>9.1</c:v>
                </c:pt>
                <c:pt idx="32">
                  <c:v>9.6</c:v>
                </c:pt>
              </c:numCache>
            </c:numRef>
          </c:xVal>
          <c:yVal>
            <c:numRef>
              <c:f>公会計指標分析・財政指標組合せ分析表!$BP$73:$DC$73</c:f>
              <c:numCache>
                <c:formatCode>#,##0.0;"▲ "#,##0.0</c:formatCode>
                <c:ptCount val="40"/>
                <c:pt idx="0">
                  <c:v>85.4</c:v>
                </c:pt>
                <c:pt idx="8">
                  <c:v>74.099999999999994</c:v>
                </c:pt>
                <c:pt idx="16">
                  <c:v>75.099999999999994</c:v>
                </c:pt>
                <c:pt idx="24">
                  <c:v>69.7</c:v>
                </c:pt>
                <c:pt idx="32">
                  <c:v>66.8</c:v>
                </c:pt>
              </c:numCache>
            </c:numRef>
          </c:yVal>
          <c:smooth val="0"/>
          <c:extLst>
            <c:ext xmlns:c16="http://schemas.microsoft.com/office/drawing/2014/chart" uri="{C3380CC4-5D6E-409C-BE32-E72D297353CC}">
              <c16:uniqueId val="{00000009-D98E-4EB2-A0BB-14EA647E325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{317CB5E6-2EE1-4C20-869F-C157B39EC820}</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D98E-4EB2-A0BB-14EA647E325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{FED0B210-FD7A-47E5-8F64-851ACECDEAA2}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98E-4EB2-A0BB-14EA647E325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{0C8DC8C4-2DC5-4AC9-9248-2D3D7368601F}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98E-4EB2-A0BB-14EA647E325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{F4767C7F-E267-4D24-B9F4-B1F147A5C631}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98E-4EB2-A0BB-14EA647E325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{43AECFBC-4AA2-4CE7-82D7-CFA9F5C650F1}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98E-4EB2-A0BB-14EA647E325A}"/>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{6C94D3D0-40FA-441E-8667-8B6FEC0E2E3A}</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D98E-4EB2-A0BB-14EA647E325A}"/>
                </c:ext>
              </c:extLst>
            </c:dLbl>
            <c:dLbl>
              <c:idx val="16"/>
              <c:layout>
                <c:manualLayout>
                  <c:x val="0"/>
                  <c:y val="1.2389830311108858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{CBE5D955-3609-4952-95D4-B9BBFE8B031F}</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D98E-4EB2-A0BB-14EA647E325A}"/>
                </c:ext>
              </c:extLst>
            </c:dLbl>
            <c:dLbl>
              <c:idx val="24"/>
              <c:layout>
                <c:manualLayout>
                  <c:x val="0"/>
                  <c:y val="-2.4053073243706639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{32F73C89-E9A0-4A07-B883-771D356FFC99}</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D98E-4EB2-A0BB-14EA647E325A}"/>
                </c:ext>
              </c:extLst>
            </c:dLbl>
            <c:dLbl>
              <c:idx val="32"/>
              <c:layout>
                <c:manualLayout>
                  <c:x val="0"/>
                  <c:y val="1.1663585420167155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{B0308F9C-4E1A-4F38-90DA-953617FA3FBA}</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D98E-4EB2-A0BB-14EA647E325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8.9</c:v>
                </c:pt>
                <c:pt idx="16">
                  <c:v>8.9</c:v>
                </c:pt>
                <c:pt idx="24">
                  <c:v>9</c:v>
                </c:pt>
                <c:pt idx="32">
                  <c:v>8.9</c:v>
                </c:pt>
              </c:numCache>
            </c:numRef>
          </c:xVal>
          <c:yVal>
            <c:numRef>
              <c:f>公会計指標分析・財政指標組合せ分析表!$BP$77:$DC$77</c:f>
              <c:numCache>
                <c:formatCode>#,##0.0;"▲ "#,##0.0</c:formatCode>
                <c:ptCount val="40"/>
                <c:pt idx="0">
                  <c:v>37.299999999999997</c:v>
                </c:pt>
                <c:pt idx="8">
                  <c:v>25.2</c:v>
                </c:pt>
                <c:pt idx="16">
                  <c:v>15.7</c:v>
                </c:pt>
                <c:pt idx="24">
                  <c:v>10.199999999999999</c:v>
                </c:pt>
                <c:pt idx="32">
                  <c:v>10.5</c:v>
                </c:pt>
              </c:numCache>
            </c:numRef>
          </c:yVal>
          <c:smooth val="0"/>
          <c:extLst>
            <c:ext xmlns:c16="http://schemas.microsoft.com/office/drawing/2014/chart" uri="{C3380CC4-5D6E-409C-BE32-E72D297353CC}">
              <c16:uniqueId val="{00000013-D98E-4EB2-A0BB-14EA647E325A}"/>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和歌山県海南市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令和</a:t>
          </a:r>
          <a:r>
            <a:rPr kumimoji="1" lang="en-US" altLang="ja-JP" sz="1300">
              <a:latin typeface="ＭＳ ゴシック" pitchFamily="49" charset="-128"/>
              <a:ea typeface="ＭＳ ゴシック" pitchFamily="49" charset="-128"/>
            </a:rPr>
            <a:t>6</a:t>
          </a:r>
          <a:r>
            <a:rPr kumimoji="1" lang="ja-JP" altLang="en-US" sz="1300">
              <a:latin typeface="ＭＳ ゴシック" pitchFamily="49" charset="-128"/>
              <a:ea typeface="ＭＳ ゴシック" pitchFamily="49" charset="-128"/>
            </a:rPr>
            <a:t>年度においては、第三セクター等改革推進債の元金償還が完了し、元利償還金が前年度比で、約</a:t>
          </a:r>
          <a:r>
            <a:rPr kumimoji="1" lang="en-US" altLang="ja-JP" sz="1300">
              <a:latin typeface="ＭＳ ゴシック" pitchFamily="49" charset="-128"/>
              <a:ea typeface="ＭＳ ゴシック" pitchFamily="49" charset="-128"/>
            </a:rPr>
            <a:t>0.4</a:t>
          </a:r>
          <a:r>
            <a:rPr kumimoji="1" lang="ja-JP" altLang="en-US" sz="1300">
              <a:latin typeface="ＭＳ ゴシック" pitchFamily="49" charset="-128"/>
              <a:ea typeface="ＭＳ ゴシック" pitchFamily="49" charset="-128"/>
            </a:rPr>
            <a:t>億円の減少となったことにより、実質公債費比率の分子は前年度比約</a:t>
          </a:r>
          <a:r>
            <a:rPr kumimoji="1" lang="en-US" altLang="ja-JP" sz="1300">
              <a:latin typeface="ＭＳ ゴシック" pitchFamily="49" charset="-128"/>
              <a:ea typeface="ＭＳ ゴシック" pitchFamily="49" charset="-128"/>
            </a:rPr>
            <a:t>0.4</a:t>
          </a:r>
          <a:r>
            <a:rPr kumimoji="1" lang="ja-JP" altLang="en-US" sz="1300">
              <a:latin typeface="ＭＳ ゴシック" pitchFamily="49" charset="-128"/>
              <a:ea typeface="ＭＳ ゴシック" pitchFamily="49" charset="-128"/>
            </a:rPr>
            <a:t>億円の減となった。その結果、単年度の実質公債費比率は前年度と比べ、</a:t>
          </a:r>
          <a:r>
            <a:rPr kumimoji="1" lang="en-US" altLang="ja-JP" sz="1300">
              <a:latin typeface="ＭＳ ゴシック" pitchFamily="49" charset="-128"/>
              <a:ea typeface="ＭＳ ゴシック" pitchFamily="49" charset="-128"/>
            </a:rPr>
            <a:t>0.4</a:t>
          </a:r>
          <a:r>
            <a:rPr kumimoji="1" lang="ja-JP" altLang="en-US" sz="1300">
              <a:latin typeface="ＭＳ ゴシック" pitchFamily="49" charset="-128"/>
              <a:ea typeface="ＭＳ ゴシック" pitchFamily="49" charset="-128"/>
            </a:rPr>
            <a:t>ポイント減少した。一方で、過去の低い利率の年度が算定基礎から外れたことにより、三か年平均では前年度に比べ</a:t>
          </a:r>
          <a:r>
            <a:rPr kumimoji="1" lang="en-US" altLang="ja-JP" sz="1300">
              <a:latin typeface="ＭＳ ゴシック" pitchFamily="49" charset="-128"/>
              <a:ea typeface="ＭＳ ゴシック" pitchFamily="49" charset="-128"/>
            </a:rPr>
            <a:t>0.5</a:t>
          </a:r>
          <a:r>
            <a:rPr kumimoji="1" lang="ja-JP" altLang="en-US" sz="1300">
              <a:latin typeface="ＭＳ ゴシック" pitchFamily="49" charset="-128"/>
              <a:ea typeface="ＭＳ ゴシック" pitchFamily="49" charset="-128"/>
            </a:rPr>
            <a:t>ポイント上昇した。</a:t>
          </a:r>
        </a:p>
        <a:p>
          <a:r>
            <a:rPr kumimoji="1" lang="ja-JP" altLang="en-US" sz="1300">
              <a:latin typeface="ＭＳ ゴシック" pitchFamily="49" charset="-128"/>
              <a:ea typeface="ＭＳ ゴシック" pitchFamily="49" charset="-128"/>
            </a:rPr>
            <a:t>　今後、学校適正配置（中学校）や下津消防署の移転整備などの大型事業により地方債現在高が増加する見込みであるが、交付税措置がある有利な地方債の活用や、計画的な繰上償還の実施等により、実質公債費比率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満期一括償還地方債の活用なし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和歌山県海南市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財政調整基金や減債基金へ新規に積み立てた一方、基準財政需要額算入見込額が減となったことで、充当可能財源等は前年度と横ばいとなっている。</a:t>
          </a:r>
        </a:p>
        <a:p>
          <a:r>
            <a:rPr kumimoji="1" lang="ja-JP" altLang="en-US" sz="1400">
              <a:latin typeface="ＭＳ ゴシック" pitchFamily="49" charset="-128"/>
              <a:ea typeface="ＭＳ ゴシック" pitchFamily="49" charset="-128"/>
            </a:rPr>
            <a:t>　また、退職手当負担金見込額が約</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億円増加した一方、臨時財政対策債の新規発行額の減少などに伴い、地方債の現在高が前年度比で約</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億円の減となっている。</a:t>
          </a:r>
        </a:p>
        <a:p>
          <a:r>
            <a:rPr kumimoji="1" lang="ja-JP" altLang="en-US" sz="1400">
              <a:latin typeface="ＭＳ ゴシック" pitchFamily="49" charset="-128"/>
              <a:ea typeface="ＭＳ ゴシック" pitchFamily="49" charset="-128"/>
            </a:rPr>
            <a:t>　結果として、将来負担比率の分子は前年度で約</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億円の減となり、前年度比</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ポイント改善した。</a:t>
          </a:r>
        </a:p>
        <a:p>
          <a:r>
            <a:rPr kumimoji="1" lang="ja-JP" altLang="en-US" sz="1400">
              <a:latin typeface="ＭＳ ゴシック" pitchFamily="49" charset="-128"/>
              <a:ea typeface="ＭＳ ゴシック" pitchFamily="49" charset="-128"/>
            </a:rPr>
            <a:t>　今後、学校適正配置（中学校）や下津消防署の移転整備などの大型事業により地方債の現在高が増加する見込みであるが、交付税措置がある有利な地方債の活用や、計画的な繰上償還の実施等により、将来負担比率の抑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和歌山県海南市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年度末の基金現在高は、普通会計で、約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これは、地域振興基金で、市民防災公園整備事業等に基金を充当したことにより、約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百万円が減少した一方で、財政調整基金及び減債基金で新規に積み立てたことにより、約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億円が増加したことが主な要因である。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財政調整基金においては、将来の公債費の増額および公共施設の適正化に係る経費や大規模災害などの不測の事態が発生した際に備えるため、決算剰余金処分による積立てを行う。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その他の基金においては、それぞれの目的に合わせて活用を行う。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個性豊かな地域づくりを推進し、本市の活性化を図るための経費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市民の連携の強化又は地域振興に要する経費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赤坂地区排水処理施設管理基金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本市の赤坂地区排水処理施設の管理に要する経費</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市民防災公園整備事業等に基金を充当したことにより、約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赤坂地区排水処理施設管理基金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年度は、赤坂クリーンセンターの設備改修に基金を充当したことにより、約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つり公園シモツピアーランド整備事業基金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年度は、つり公園シモツピアーランドの桟橋床面等補修工事などの施設整備に基金を充当したことにより、約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地域振興基金においては、発行期限を迎える合併特例債が財源であるため、令和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年度末をもって廃止し、その剰余金を地域づくり推進基金に統合する。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づくり推進基金においては、個性豊かな地域づくりを推進し、本市の活性化を図るための経費、赤坂地区・つつじヶ丘地区排水処理施設管理基金においては、本市の両地区排水処理施設の管理に要する経費など、それぞれの目的に合わせて引き続き活用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年度の現在高は、約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決算剰余金処分により、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億円積み立てたこと等が要因である。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財政調整基金においては、将来の公債費の増額および公共施設の適正化に係る経費や大規模災害・感染症の感染拡大などの不測の事態が発生した際に備えるため、決算剰余金処分による積立てを行う。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年度の現在高は、約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年度に普通交付税として交付された「臨時財政対策債償還基金費」を新たに積み立てたことが要因である。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金利の動向を注視しながら、繰上償還実施に向けての積立てを検討する。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CE68BFD-3806-41F7-86C2-681FF3E30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14BBDCF-8B5F-42FF-99B2-2400441B8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CB6C6532-BA72-48D3-B9E7-7B2E5EF04BE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F25E70A6-FFB8-4745-9683-2C7150994D0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D0E82B46-6188-4BF3-B4A1-D52FD40A22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B737C62-A743-43B5-A296-92FF5103A55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84F710B7-CCCB-48FD-9E2A-B4289CAF169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BBC4283D-65AF-4DFB-B67A-7F326527C22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BA2795F7-010A-40AF-AD56-444FA445D3EA}"/>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723D1D51-70AE-4F15-AA66-5668D87A353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49DDA717-499B-4162-AC26-C98B8EA809B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9CC3EA49-C739-4254-82DB-2AD0906D6F6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46,492
46,195
101.06
27,802,491
26,564,982
1,136,666
14,374,584
32,938,754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B9A40FD-6FD0-45A9-B549-707DBCAD0D73}"/>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2488815-E52F-42E3-ABA5-A1273CC2F58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FB3378F-710B-4C5E-B2C3-0BF66A9C804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C28D59D4-B23F-4D88-BB07-FC3DB9B562D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509C7A26-CC94-4794-A51A-403E054C282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7C0F2E1-9B79-4A6A-87EA-A494AF33EA8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759A2DD2-015B-4440-B117-5C87117BD70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B314279-C947-461A-AE1E-568D529D0F1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CB61CF8-6649-44B0-B7E3-AA2189D64AE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8110B44B-B0C6-4C7A-AB8A-574378A30C1D}"/>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C7AFF222-51FB-44BC-BCD1-809076BA8D9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C8D5AD6E-0D5D-4D17-AFFA-688122C20D4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F181EDF7-2C57-4B52-A1E0-BD6908C77D0D}"/>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A2C5A81-062D-4DE5-8FDF-186FFD6D013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67AE6648-4DBD-4B76-A50F-ACE457420B9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E9FB46AE-2503-4F8E-A6E3-43C7FE9EA23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EB24A51-1249-4F3F-93BC-6CFB1B4B9186}"/>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F8ECCD0C-9A03-41D9-ADB3-13571E838AE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BB00843D-1529-4588-B57D-511035959EE4}"/>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ABCD7B27-E5DB-4EFA-A701-C9A0F5DC499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1DAC0BDA-E34E-4F03-AE75-959E1C4B95A1}"/>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FBFCD6AC-3754-40A7-9973-C78DAEBA7392}"/>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16A5F989-AC4C-4471-915D-994A490E7D3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CBE66B9E-654F-4ABF-9535-A6A4854D7CF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40845C07-94DA-44A8-8A4C-F76C80221ED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6D3976D9-1BA9-4C9A-B392-C4977B7AA6F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ADD4712A-43DF-415D-B30F-737BC254D8F9}"/>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A3175FAB-155F-4EFA-A8DA-B5190E67C25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9661B1E2-BB12-48C9-A318-A2988E8CA85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9DC8C359-5E8C-416B-808B-F00B34E05E3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29C652A9-E45E-4271-A7A4-82D02517C49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D7BD099B-EC2F-4F33-80D9-B1CA964B5B0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2708F488-52E2-4493-B32C-20038DD75D6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1771170C-A7F2-4B3C-8CA6-1B9954935D96}"/>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46414D3C-6DB9-4AAC-A024-1D54519435F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本市の数値（</a:t>
          </a:r>
          <a:r>
            <a:rPr kumimoji="1" lang="en-US" altLang="ja-JP" sz="1100">
              <a:latin typeface="ＭＳ Ｐゴシック" panose="020B0600070205080204" pitchFamily="50" charset="-128"/>
              <a:ea typeface="ＭＳ Ｐゴシック" panose="020B0600070205080204" pitchFamily="50" charset="-128"/>
            </a:rPr>
            <a:t>65.8%</a:t>
          </a:r>
          <a:r>
            <a:rPr kumimoji="1" lang="ja-JP" altLang="en-US" sz="1100">
              <a:latin typeface="ＭＳ Ｐゴシック" panose="020B0600070205080204" pitchFamily="50" charset="-128"/>
              <a:ea typeface="ＭＳ Ｐゴシック" panose="020B0600070205080204" pitchFamily="50" charset="-128"/>
            </a:rPr>
            <a:t>）は、和歌山県平均（</a:t>
          </a:r>
          <a:r>
            <a:rPr kumimoji="1" lang="en-US" altLang="ja-JP" sz="1100">
              <a:latin typeface="ＭＳ Ｐゴシック" panose="020B0600070205080204" pitchFamily="50" charset="-128"/>
              <a:ea typeface="ＭＳ Ｐゴシック" panose="020B0600070205080204" pitchFamily="50" charset="-128"/>
            </a:rPr>
            <a:t>67.3%</a:t>
          </a:r>
          <a:r>
            <a:rPr kumimoji="1" lang="ja-JP" altLang="en-US" sz="1100">
              <a:latin typeface="ＭＳ Ｐゴシック" panose="020B0600070205080204" pitchFamily="50" charset="-128"/>
              <a:ea typeface="ＭＳ Ｐゴシック" panose="020B0600070205080204" pitchFamily="50" charset="-128"/>
            </a:rPr>
            <a:t>）を</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ポイント下回っており、県内自治体の中では資産の老朽化が比較的進んでいない状況であるが、全国平均や類似団体平均とほぼ同水準で、全国的に見て標準的な老朽化度合にある。しかしながら保有資産の６割以上が償却済みであることから、今後も公共施設等総合管理計画に基づき、公共施設の統廃合も含め、施設保有量の最適化及び施設の適正な維持管理を進めていく必要があ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4AD57458-3D87-4915-9F4A-D4E6A9A153D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C3B9B37C-9FC6-4F2A-823B-84D70420419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BF3B17BC-541A-46E8-8C50-B815A9FB995C}"/>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F022C2BC-454F-4E83-B2B6-43DA7DFA307B}"/>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5BF1FAF4-904A-474E-88FD-D5179C7660DD}"/>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809E5308-6061-4FCF-9C69-885ED9E1F6F5}"/>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543AEBD-7A34-4A9B-BDDC-25C32EFEF50F}"/>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DF9FCBD1-95D4-4497-81EC-B287C4B2C147}"/>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2E54046D-FE07-43D9-8A0D-5CC17705EA78}"/>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541738AB-9AF6-4AA5-84E1-D69347C238A9}"/>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1F7ECB41-21B1-40B7-87A8-CF5D68183636}"/>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546013F6-CBBB-4609-AB73-65BC1099B23B}"/>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D0D031E7-2F7B-44BA-AD8E-EB2EBC5D6BC7}"/>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BD5FF6B9-DFB1-4BD5-900C-BA61DBAC3FFB}"/>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E21FE11D-611D-48AB-9A3E-041BD835C9D1}"/>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FE582460-06E2-489B-B282-698293AAFFB7}"/>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75883</xdr:rowOff>
    </xdr:from>
    <xdr:to>
      <xdr:col>23</xdr:col>
      <xdr:colOff>85090</xdr:colOff>
      <xdr:row>33</xdr:row>
      <xdr:rowOff>88900</xdr:rowOff>
    </xdr:to>
    <xdr:cxnSp macro="">
      <xdr:nvCxnSpPr>
        <xdr:cNvPr id="65" name="直線コネクタ 64">
          <a:extLst>
            <a:ext uri="{FF2B5EF4-FFF2-40B4-BE49-F238E27FC236}">
              <a16:creationId xmlns:a16="http://schemas.microsoft.com/office/drawing/2014/main" id="{4B4C13E3-47AD-4C71-8B7D-E4185E3CF6FB}"/>
            </a:ext>
          </a:extLst>
        </xdr:cNvPr>
        <xdr:cNvCxnSpPr/>
      </xdr:nvCxnSpPr>
      <xdr:spPr>
        <a:xfrm flipV="1">
          <a:off x="4760595" y="5476558"/>
          <a:ext cx="1270" cy="1041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92727</xdr:rowOff>
    </xdr:from>
    <xdr:ext cx="405111" cy="259045"/>
    <xdr:sp macro="" textlink="">
      <xdr:nvSpPr>
        <xdr:cNvPr id="66" name="有形固定資産減価償却率最小値テキスト">
          <a:extLst>
            <a:ext uri="{FF2B5EF4-FFF2-40B4-BE49-F238E27FC236}">
              <a16:creationId xmlns:a16="http://schemas.microsoft.com/office/drawing/2014/main" id="{21774B8A-8713-4564-B48D-527F1C6CB9D4}"/>
            </a:ext>
          </a:extLst>
        </xdr:cNvPr>
        <xdr:cNvSpPr txBox="1"/>
      </xdr:nvSpPr>
      <xdr:spPr>
        <a:xfrm>
          <a:off x="4813300" y="6522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88900</xdr:rowOff>
    </xdr:from>
    <xdr:to>
      <xdr:col>23</xdr:col>
      <xdr:colOff>174625</xdr:colOff>
      <xdr:row>33</xdr:row>
      <xdr:rowOff>88900</xdr:rowOff>
    </xdr:to>
    <xdr:cxnSp macro="">
      <xdr:nvCxnSpPr>
        <xdr:cNvPr id="67" name="直線コネクタ 66">
          <a:extLst>
            <a:ext uri="{FF2B5EF4-FFF2-40B4-BE49-F238E27FC236}">
              <a16:creationId xmlns:a16="http://schemas.microsoft.com/office/drawing/2014/main" id="{F824935E-D89A-4166-B068-9C0CBC1CE5E2}"/>
            </a:ext>
          </a:extLst>
        </xdr:cNvPr>
        <xdr:cNvCxnSpPr/>
      </xdr:nvCxnSpPr>
      <xdr:spPr>
        <a:xfrm>
          <a:off x="4673600" y="6518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22560</xdr:rowOff>
    </xdr:from>
    <xdr:ext cx="405111" cy="259045"/>
    <xdr:sp macro="" textlink="">
      <xdr:nvSpPr>
        <xdr:cNvPr id="68" name="有形固定資産減価償却率最大値テキスト">
          <a:extLst>
            <a:ext uri="{FF2B5EF4-FFF2-40B4-BE49-F238E27FC236}">
              <a16:creationId xmlns:a16="http://schemas.microsoft.com/office/drawing/2014/main" id="{6291D5C7-92B4-4F19-A64E-8774DB86FCD4}"/>
            </a:ext>
          </a:extLst>
        </xdr:cNvPr>
        <xdr:cNvSpPr txBox="1"/>
      </xdr:nvSpPr>
      <xdr:spPr>
        <a:xfrm>
          <a:off x="4813300" y="5251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75883</xdr:rowOff>
    </xdr:from>
    <xdr:to>
      <xdr:col>23</xdr:col>
      <xdr:colOff>174625</xdr:colOff>
      <xdr:row>27</xdr:row>
      <xdr:rowOff>75883</xdr:rowOff>
    </xdr:to>
    <xdr:cxnSp macro="">
      <xdr:nvCxnSpPr>
        <xdr:cNvPr id="69" name="直線コネクタ 68">
          <a:extLst>
            <a:ext uri="{FF2B5EF4-FFF2-40B4-BE49-F238E27FC236}">
              <a16:creationId xmlns:a16="http://schemas.microsoft.com/office/drawing/2014/main" id="{1BC705D2-460E-4FC3-A382-F6A742847D50}"/>
            </a:ext>
          </a:extLst>
        </xdr:cNvPr>
        <xdr:cNvCxnSpPr/>
      </xdr:nvCxnSpPr>
      <xdr:spPr>
        <a:xfrm>
          <a:off x="4673600" y="547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20655</xdr:rowOff>
    </xdr:from>
    <xdr:ext cx="405111" cy="259045"/>
    <xdr:sp macro="" textlink="">
      <xdr:nvSpPr>
        <xdr:cNvPr id="70" name="有形固定資産減価償却率平均値テキスト">
          <a:extLst>
            <a:ext uri="{FF2B5EF4-FFF2-40B4-BE49-F238E27FC236}">
              <a16:creationId xmlns:a16="http://schemas.microsoft.com/office/drawing/2014/main" id="{2DF0DC2F-AEC3-49C5-B112-47274AAF522C}"/>
            </a:ext>
          </a:extLst>
        </xdr:cNvPr>
        <xdr:cNvSpPr txBox="1"/>
      </xdr:nvSpPr>
      <xdr:spPr>
        <a:xfrm>
          <a:off x="4813300" y="5935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71" name="フローチャート: 判断 70">
          <a:extLst>
            <a:ext uri="{FF2B5EF4-FFF2-40B4-BE49-F238E27FC236}">
              <a16:creationId xmlns:a16="http://schemas.microsoft.com/office/drawing/2014/main" id="{CE172312-B787-4F7A-AE35-371E42990BB2}"/>
            </a:ext>
          </a:extLst>
        </xdr:cNvPr>
        <xdr:cNvSpPr/>
      </xdr:nvSpPr>
      <xdr:spPr>
        <a:xfrm>
          <a:off x="47117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151236</xdr:rowOff>
    </xdr:from>
    <xdr:to>
      <xdr:col>19</xdr:col>
      <xdr:colOff>187325</xdr:colOff>
      <xdr:row>31</xdr:row>
      <xdr:rowOff>81386</xdr:rowOff>
    </xdr:to>
    <xdr:sp macro="" textlink="">
      <xdr:nvSpPr>
        <xdr:cNvPr id="72" name="フローチャート: 判断 71">
          <a:extLst>
            <a:ext uri="{FF2B5EF4-FFF2-40B4-BE49-F238E27FC236}">
              <a16:creationId xmlns:a16="http://schemas.microsoft.com/office/drawing/2014/main" id="{0734862B-E7E2-4E5B-A658-79ED9A7AD892}"/>
            </a:ext>
          </a:extLst>
        </xdr:cNvPr>
        <xdr:cNvSpPr/>
      </xdr:nvSpPr>
      <xdr:spPr>
        <a:xfrm>
          <a:off x="4000500" y="606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144039</xdr:rowOff>
    </xdr:from>
    <xdr:to>
      <xdr:col>15</xdr:col>
      <xdr:colOff>187325</xdr:colOff>
      <xdr:row>31</xdr:row>
      <xdr:rowOff>74189</xdr:rowOff>
    </xdr:to>
    <xdr:sp macro="" textlink="">
      <xdr:nvSpPr>
        <xdr:cNvPr id="73" name="フローチャート: 判断 72">
          <a:extLst>
            <a:ext uri="{FF2B5EF4-FFF2-40B4-BE49-F238E27FC236}">
              <a16:creationId xmlns:a16="http://schemas.microsoft.com/office/drawing/2014/main" id="{8D9A30AE-25F2-4137-A56C-2D1881CF9334}"/>
            </a:ext>
          </a:extLst>
        </xdr:cNvPr>
        <xdr:cNvSpPr/>
      </xdr:nvSpPr>
      <xdr:spPr>
        <a:xfrm>
          <a:off x="3238500" y="605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111654</xdr:rowOff>
    </xdr:from>
    <xdr:to>
      <xdr:col>11</xdr:col>
      <xdr:colOff>187325</xdr:colOff>
      <xdr:row>31</xdr:row>
      <xdr:rowOff>41804</xdr:rowOff>
    </xdr:to>
    <xdr:sp macro="" textlink="">
      <xdr:nvSpPr>
        <xdr:cNvPr id="74" name="フローチャート: 判断 73">
          <a:extLst>
            <a:ext uri="{FF2B5EF4-FFF2-40B4-BE49-F238E27FC236}">
              <a16:creationId xmlns:a16="http://schemas.microsoft.com/office/drawing/2014/main" id="{B406EED6-8DA8-4D3A-817A-A4CD3B72A1A4}"/>
            </a:ext>
          </a:extLst>
        </xdr:cNvPr>
        <xdr:cNvSpPr/>
      </xdr:nvSpPr>
      <xdr:spPr>
        <a:xfrm>
          <a:off x="2476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102658</xdr:rowOff>
    </xdr:from>
    <xdr:to>
      <xdr:col>7</xdr:col>
      <xdr:colOff>187325</xdr:colOff>
      <xdr:row>31</xdr:row>
      <xdr:rowOff>32808</xdr:rowOff>
    </xdr:to>
    <xdr:sp macro="" textlink="">
      <xdr:nvSpPr>
        <xdr:cNvPr id="75" name="フローチャート: 判断 74">
          <a:extLst>
            <a:ext uri="{FF2B5EF4-FFF2-40B4-BE49-F238E27FC236}">
              <a16:creationId xmlns:a16="http://schemas.microsoft.com/office/drawing/2014/main" id="{A7DD33CB-BDA3-4643-86A4-F8AE8A08B6C6}"/>
            </a:ext>
          </a:extLst>
        </xdr:cNvPr>
        <xdr:cNvSpPr/>
      </xdr:nvSpPr>
      <xdr:spPr>
        <a:xfrm>
          <a:off x="1714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9340F517-51EC-4281-9AC3-B29079DE535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F054787A-8CA6-4574-A44D-801075AA397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BF1428E-E35D-4F55-9FF4-E26B785F3FE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41CB9B78-A7CB-4A40-A2E6-1D10B29171D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42FF2B3-AE6E-4F97-85DA-8EB99A4D363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171027</xdr:rowOff>
    </xdr:from>
    <xdr:to>
      <xdr:col>23</xdr:col>
      <xdr:colOff>136525</xdr:colOff>
      <xdr:row>31</xdr:row>
      <xdr:rowOff>101177</xdr:rowOff>
    </xdr:to>
    <xdr:sp macro="" textlink="">
      <xdr:nvSpPr>
        <xdr:cNvPr id="81" name="楕円 80">
          <a:extLst>
            <a:ext uri="{FF2B5EF4-FFF2-40B4-BE49-F238E27FC236}">
              <a16:creationId xmlns:a16="http://schemas.microsoft.com/office/drawing/2014/main" id="{3C380427-C498-4ABD-8153-CBB27188FB43}"/>
            </a:ext>
          </a:extLst>
        </xdr:cNvPr>
        <xdr:cNvSpPr/>
      </xdr:nvSpPr>
      <xdr:spPr>
        <a:xfrm>
          <a:off x="4711700" y="608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149454</xdr:rowOff>
    </xdr:from>
    <xdr:ext cx="405111" cy="259045"/>
    <xdr:sp macro="" textlink="">
      <xdr:nvSpPr>
        <xdr:cNvPr id="82" name="有形固定資産減価償却率該当値テキスト">
          <a:extLst>
            <a:ext uri="{FF2B5EF4-FFF2-40B4-BE49-F238E27FC236}">
              <a16:creationId xmlns:a16="http://schemas.microsoft.com/office/drawing/2014/main" id="{B7E9DD95-9EFC-470D-8B01-B849731497A2}"/>
            </a:ext>
          </a:extLst>
        </xdr:cNvPr>
        <xdr:cNvSpPr txBox="1"/>
      </xdr:nvSpPr>
      <xdr:spPr>
        <a:xfrm>
          <a:off x="4813300" y="606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3175</xdr:rowOff>
    </xdr:from>
    <xdr:to>
      <xdr:col>19</xdr:col>
      <xdr:colOff>187325</xdr:colOff>
      <xdr:row>31</xdr:row>
      <xdr:rowOff>104775</xdr:rowOff>
    </xdr:to>
    <xdr:sp macro="" textlink="">
      <xdr:nvSpPr>
        <xdr:cNvPr id="83" name="楕円 82">
          <a:extLst>
            <a:ext uri="{FF2B5EF4-FFF2-40B4-BE49-F238E27FC236}">
              <a16:creationId xmlns:a16="http://schemas.microsoft.com/office/drawing/2014/main" id="{F4B7DB0A-45A1-46D0-AD2B-4CE578FB4B88}"/>
            </a:ext>
          </a:extLst>
        </xdr:cNvPr>
        <xdr:cNvSpPr/>
      </xdr:nvSpPr>
      <xdr:spPr>
        <a:xfrm>
          <a:off x="40005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50377</xdr:rowOff>
    </xdr:from>
    <xdr:to>
      <xdr:col>23</xdr:col>
      <xdr:colOff>85725</xdr:colOff>
      <xdr:row>31</xdr:row>
      <xdr:rowOff>53975</xdr:rowOff>
    </xdr:to>
    <xdr:cxnSp macro="">
      <xdr:nvCxnSpPr>
        <xdr:cNvPr id="84" name="直線コネクタ 83">
          <a:extLst>
            <a:ext uri="{FF2B5EF4-FFF2-40B4-BE49-F238E27FC236}">
              <a16:creationId xmlns:a16="http://schemas.microsoft.com/office/drawing/2014/main" id="{53ED5E87-0539-4321-BBD4-73D4FE1309CD}"/>
            </a:ext>
          </a:extLst>
        </xdr:cNvPr>
        <xdr:cNvCxnSpPr/>
      </xdr:nvCxnSpPr>
      <xdr:spPr>
        <a:xfrm flipV="1">
          <a:off x="4051300" y="6136852"/>
          <a:ext cx="7112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1376</xdr:rowOff>
    </xdr:from>
    <xdr:to>
      <xdr:col>15</xdr:col>
      <xdr:colOff>187325</xdr:colOff>
      <xdr:row>31</xdr:row>
      <xdr:rowOff>102976</xdr:rowOff>
    </xdr:to>
    <xdr:sp macro="" textlink="">
      <xdr:nvSpPr>
        <xdr:cNvPr id="85" name="楕円 84">
          <a:extLst>
            <a:ext uri="{FF2B5EF4-FFF2-40B4-BE49-F238E27FC236}">
              <a16:creationId xmlns:a16="http://schemas.microsoft.com/office/drawing/2014/main" id="{995772DD-0B46-4D1A-90A7-4544816D8FD4}"/>
            </a:ext>
          </a:extLst>
        </xdr:cNvPr>
        <xdr:cNvSpPr/>
      </xdr:nvSpPr>
      <xdr:spPr>
        <a:xfrm>
          <a:off x="3238500" y="608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52176</xdr:rowOff>
    </xdr:from>
    <xdr:to>
      <xdr:col>19</xdr:col>
      <xdr:colOff>136525</xdr:colOff>
      <xdr:row>31</xdr:row>
      <xdr:rowOff>53975</xdr:rowOff>
    </xdr:to>
    <xdr:cxnSp macro="">
      <xdr:nvCxnSpPr>
        <xdr:cNvPr id="86" name="直線コネクタ 85">
          <a:extLst>
            <a:ext uri="{FF2B5EF4-FFF2-40B4-BE49-F238E27FC236}">
              <a16:creationId xmlns:a16="http://schemas.microsoft.com/office/drawing/2014/main" id="{B2B88301-2DF0-455C-9153-9D438A30E376}"/>
            </a:ext>
          </a:extLst>
        </xdr:cNvPr>
        <xdr:cNvCxnSpPr/>
      </xdr:nvCxnSpPr>
      <xdr:spPr>
        <a:xfrm>
          <a:off x="3289300" y="6138651"/>
          <a:ext cx="762000" cy="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149437</xdr:rowOff>
    </xdr:from>
    <xdr:to>
      <xdr:col>11</xdr:col>
      <xdr:colOff>187325</xdr:colOff>
      <xdr:row>31</xdr:row>
      <xdr:rowOff>79587</xdr:rowOff>
    </xdr:to>
    <xdr:sp macro="" textlink="">
      <xdr:nvSpPr>
        <xdr:cNvPr id="87" name="楕円 86">
          <a:extLst>
            <a:ext uri="{FF2B5EF4-FFF2-40B4-BE49-F238E27FC236}">
              <a16:creationId xmlns:a16="http://schemas.microsoft.com/office/drawing/2014/main" id="{2CF09971-5E76-4AEA-BEE8-CB351C7F628D}"/>
            </a:ext>
          </a:extLst>
        </xdr:cNvPr>
        <xdr:cNvSpPr/>
      </xdr:nvSpPr>
      <xdr:spPr>
        <a:xfrm>
          <a:off x="2476500" y="60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28787</xdr:rowOff>
    </xdr:from>
    <xdr:to>
      <xdr:col>15</xdr:col>
      <xdr:colOff>136525</xdr:colOff>
      <xdr:row>31</xdr:row>
      <xdr:rowOff>52176</xdr:rowOff>
    </xdr:to>
    <xdr:cxnSp macro="">
      <xdr:nvCxnSpPr>
        <xdr:cNvPr id="88" name="直線コネクタ 87">
          <a:extLst>
            <a:ext uri="{FF2B5EF4-FFF2-40B4-BE49-F238E27FC236}">
              <a16:creationId xmlns:a16="http://schemas.microsoft.com/office/drawing/2014/main" id="{3E9FE1E1-E601-4535-BDE9-1B358592E9DD}"/>
            </a:ext>
          </a:extLst>
        </xdr:cNvPr>
        <xdr:cNvCxnSpPr/>
      </xdr:nvCxnSpPr>
      <xdr:spPr>
        <a:xfrm>
          <a:off x="2527300" y="6115262"/>
          <a:ext cx="762000" cy="2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136842</xdr:rowOff>
    </xdr:from>
    <xdr:to>
      <xdr:col>7</xdr:col>
      <xdr:colOff>187325</xdr:colOff>
      <xdr:row>31</xdr:row>
      <xdr:rowOff>66992</xdr:rowOff>
    </xdr:to>
    <xdr:sp macro="" textlink="">
      <xdr:nvSpPr>
        <xdr:cNvPr id="89" name="楕円 88">
          <a:extLst>
            <a:ext uri="{FF2B5EF4-FFF2-40B4-BE49-F238E27FC236}">
              <a16:creationId xmlns:a16="http://schemas.microsoft.com/office/drawing/2014/main" id="{69E164AD-E54C-4A2B-AB1B-DB1ED5F78C26}"/>
            </a:ext>
          </a:extLst>
        </xdr:cNvPr>
        <xdr:cNvSpPr/>
      </xdr:nvSpPr>
      <xdr:spPr>
        <a:xfrm>
          <a:off x="1714500" y="605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16192</xdr:rowOff>
    </xdr:from>
    <xdr:to>
      <xdr:col>11</xdr:col>
      <xdr:colOff>136525</xdr:colOff>
      <xdr:row>31</xdr:row>
      <xdr:rowOff>28787</xdr:rowOff>
    </xdr:to>
    <xdr:cxnSp macro="">
      <xdr:nvCxnSpPr>
        <xdr:cNvPr id="90" name="直線コネクタ 89">
          <a:extLst>
            <a:ext uri="{FF2B5EF4-FFF2-40B4-BE49-F238E27FC236}">
              <a16:creationId xmlns:a16="http://schemas.microsoft.com/office/drawing/2014/main" id="{C97FC947-0B70-4092-A8C1-A9A88413F872}"/>
            </a:ext>
          </a:extLst>
        </xdr:cNvPr>
        <xdr:cNvCxnSpPr/>
      </xdr:nvCxnSpPr>
      <xdr:spPr>
        <a:xfrm>
          <a:off x="1765300" y="6102667"/>
          <a:ext cx="762000" cy="1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97913</xdr:rowOff>
    </xdr:from>
    <xdr:ext cx="405111" cy="259045"/>
    <xdr:sp macro="" textlink="">
      <xdr:nvSpPr>
        <xdr:cNvPr id="91" name="n_1aveValue有形固定資産減価償却率">
          <a:extLst>
            <a:ext uri="{FF2B5EF4-FFF2-40B4-BE49-F238E27FC236}">
              <a16:creationId xmlns:a16="http://schemas.microsoft.com/office/drawing/2014/main" id="{83A85D69-2462-4F76-9BBB-4F16EF42C119}"/>
            </a:ext>
          </a:extLst>
        </xdr:cNvPr>
        <xdr:cNvSpPr txBox="1"/>
      </xdr:nvSpPr>
      <xdr:spPr>
        <a:xfrm>
          <a:off x="3836044" y="5841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90716</xdr:rowOff>
    </xdr:from>
    <xdr:ext cx="405111" cy="259045"/>
    <xdr:sp macro="" textlink="">
      <xdr:nvSpPr>
        <xdr:cNvPr id="92" name="n_2aveValue有形固定資産減価償却率">
          <a:extLst>
            <a:ext uri="{FF2B5EF4-FFF2-40B4-BE49-F238E27FC236}">
              <a16:creationId xmlns:a16="http://schemas.microsoft.com/office/drawing/2014/main" id="{7A4A7BAE-B34E-4200-AD88-DB4C4071DD8C}"/>
            </a:ext>
          </a:extLst>
        </xdr:cNvPr>
        <xdr:cNvSpPr txBox="1"/>
      </xdr:nvSpPr>
      <xdr:spPr>
        <a:xfrm>
          <a:off x="3086744" y="583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58331</xdr:rowOff>
    </xdr:from>
    <xdr:ext cx="405111" cy="259045"/>
    <xdr:sp macro="" textlink="">
      <xdr:nvSpPr>
        <xdr:cNvPr id="93" name="n_3aveValue有形固定資産減価償却率">
          <a:extLst>
            <a:ext uri="{FF2B5EF4-FFF2-40B4-BE49-F238E27FC236}">
              <a16:creationId xmlns:a16="http://schemas.microsoft.com/office/drawing/2014/main" id="{221D97D7-2E16-488A-9FD6-844E505ACDB4}"/>
            </a:ext>
          </a:extLst>
        </xdr:cNvPr>
        <xdr:cNvSpPr txBox="1"/>
      </xdr:nvSpPr>
      <xdr:spPr>
        <a:xfrm>
          <a:off x="2324744" y="580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49335</xdr:rowOff>
    </xdr:from>
    <xdr:ext cx="405111" cy="259045"/>
    <xdr:sp macro="" textlink="">
      <xdr:nvSpPr>
        <xdr:cNvPr id="94" name="n_4aveValue有形固定資産減価償却率">
          <a:extLst>
            <a:ext uri="{FF2B5EF4-FFF2-40B4-BE49-F238E27FC236}">
              <a16:creationId xmlns:a16="http://schemas.microsoft.com/office/drawing/2014/main" id="{9A97ACE6-64DD-40EB-B292-99CA317C4517}"/>
            </a:ext>
          </a:extLst>
        </xdr:cNvPr>
        <xdr:cNvSpPr txBox="1"/>
      </xdr:nvSpPr>
      <xdr:spPr>
        <a:xfrm>
          <a:off x="15627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95902</xdr:rowOff>
    </xdr:from>
    <xdr:ext cx="405111" cy="259045"/>
    <xdr:sp macro="" textlink="">
      <xdr:nvSpPr>
        <xdr:cNvPr id="95" name="n_1mainValue有形固定資産減価償却率">
          <a:extLst>
            <a:ext uri="{FF2B5EF4-FFF2-40B4-BE49-F238E27FC236}">
              <a16:creationId xmlns:a16="http://schemas.microsoft.com/office/drawing/2014/main" id="{4C527D91-BA07-49A4-AD6D-FDADC34FE59F}"/>
            </a:ext>
          </a:extLst>
        </xdr:cNvPr>
        <xdr:cNvSpPr txBox="1"/>
      </xdr:nvSpPr>
      <xdr:spPr>
        <a:xfrm>
          <a:off x="38360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94103</xdr:rowOff>
    </xdr:from>
    <xdr:ext cx="405111" cy="259045"/>
    <xdr:sp macro="" textlink="">
      <xdr:nvSpPr>
        <xdr:cNvPr id="96" name="n_2mainValue有形固定資産減価償却率">
          <a:extLst>
            <a:ext uri="{FF2B5EF4-FFF2-40B4-BE49-F238E27FC236}">
              <a16:creationId xmlns:a16="http://schemas.microsoft.com/office/drawing/2014/main" id="{469F8F03-FF6E-41C6-BE56-2CF949ED637F}"/>
            </a:ext>
          </a:extLst>
        </xdr:cNvPr>
        <xdr:cNvSpPr txBox="1"/>
      </xdr:nvSpPr>
      <xdr:spPr>
        <a:xfrm>
          <a:off x="3086744" y="6180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70714</xdr:rowOff>
    </xdr:from>
    <xdr:ext cx="405111" cy="259045"/>
    <xdr:sp macro="" textlink="">
      <xdr:nvSpPr>
        <xdr:cNvPr id="97" name="n_3mainValue有形固定資産減価償却率">
          <a:extLst>
            <a:ext uri="{FF2B5EF4-FFF2-40B4-BE49-F238E27FC236}">
              <a16:creationId xmlns:a16="http://schemas.microsoft.com/office/drawing/2014/main" id="{393F5FD6-956D-4E0A-ADFD-267D2F0812AB}"/>
            </a:ext>
          </a:extLst>
        </xdr:cNvPr>
        <xdr:cNvSpPr txBox="1"/>
      </xdr:nvSpPr>
      <xdr:spPr>
        <a:xfrm>
          <a:off x="2324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58119</xdr:rowOff>
    </xdr:from>
    <xdr:ext cx="405111" cy="259045"/>
    <xdr:sp macro="" textlink="">
      <xdr:nvSpPr>
        <xdr:cNvPr id="98" name="n_4mainValue有形固定資産減価償却率">
          <a:extLst>
            <a:ext uri="{FF2B5EF4-FFF2-40B4-BE49-F238E27FC236}">
              <a16:creationId xmlns:a16="http://schemas.microsoft.com/office/drawing/2014/main" id="{F6A9E5A5-EEF6-4153-B8E1-4A9FC27E4B01}"/>
            </a:ext>
          </a:extLst>
        </xdr:cNvPr>
        <xdr:cNvSpPr txBox="1"/>
      </xdr:nvSpPr>
      <xdr:spPr>
        <a:xfrm>
          <a:off x="1562744" y="614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7D5434A4-D0B0-48C0-9CBF-79A567BA63B6}"/>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9C872033-8206-4C60-86BA-37C831D25CD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EC3D496A-3170-4BE0-8642-47125183B763}"/>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[ 959.0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8C28F1EF-D79E-43FC-AECE-48AA390356DD}"/>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133EA64A-E202-4E70-AA87-5A591D056E99}"/>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490B79E7-7508-4EA0-83E6-7C8519258B54}"/>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D233BF98-E1DB-4230-9BEF-C48E379F77B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E02B95EF-2FE7-4767-81D9-4EC3549B5D55}"/>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75FBF19E-00C7-40FD-BC9B-18746C96E4BB}"/>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E7EDD4F5-D718-4C42-B1C3-5A2D60FA604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F998B058-AE50-4938-A066-9538FC86019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E95E8C5-02B0-46D1-8A3F-8A27568624C7}"/>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F68BF5E-1262-4D1D-9F38-B582A948C14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全国平均及び和歌山県平均を上回っており、類似団体と比較しても高い水準にある。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消防庁舎の整備や学校適正配置（中学校）などの大型事業</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に係る地方債の発行を控え、</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更なる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上昇を見込</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んでいるが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発行額の</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抑制</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などの取り組み</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、健全な財政運営に努める。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D4BEB232-3C3D-497A-A8FA-6A732DCE52C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42F8EB1D-0DC3-4816-865A-D08F6423B73E}"/>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3AECAE7-476C-4CA2-9CB2-A9962498AB01}"/>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15" name="直線コネクタ 114">
          <a:extLst>
            <a:ext uri="{FF2B5EF4-FFF2-40B4-BE49-F238E27FC236}">
              <a16:creationId xmlns:a16="http://schemas.microsoft.com/office/drawing/2014/main" id="{B748E30B-4D84-437B-9117-7D131CF13D86}"/>
            </a:ext>
          </a:extLst>
        </xdr:cNvPr>
        <xdr:cNvCxnSpPr/>
      </xdr:nvCxnSpPr>
      <xdr:spPr>
        <a:xfrm>
          <a:off x="11303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16" name="テキスト ボックス 115">
          <a:extLst>
            <a:ext uri="{FF2B5EF4-FFF2-40B4-BE49-F238E27FC236}">
              <a16:creationId xmlns:a16="http://schemas.microsoft.com/office/drawing/2014/main" id="{F16AB75C-80E6-45FC-8EAF-1D32D1C6E870}"/>
            </a:ext>
          </a:extLst>
        </xdr:cNvPr>
        <xdr:cNvSpPr txBox="1"/>
      </xdr:nvSpPr>
      <xdr:spPr>
        <a:xfrm>
          <a:off x="10756676" y="65863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17" name="直線コネクタ 116">
          <a:extLst>
            <a:ext uri="{FF2B5EF4-FFF2-40B4-BE49-F238E27FC236}">
              <a16:creationId xmlns:a16="http://schemas.microsoft.com/office/drawing/2014/main" id="{0F3D7047-419E-4649-8013-46313A44A6DD}"/>
            </a:ext>
          </a:extLst>
        </xdr:cNvPr>
        <xdr:cNvCxnSpPr/>
      </xdr:nvCxnSpPr>
      <xdr:spPr>
        <a:xfrm>
          <a:off x="11303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18" name="テキスト ボックス 117">
          <a:extLst>
            <a:ext uri="{FF2B5EF4-FFF2-40B4-BE49-F238E27FC236}">
              <a16:creationId xmlns:a16="http://schemas.microsoft.com/office/drawing/2014/main" id="{132AA0C7-EF95-4207-8ADB-862CF041458E}"/>
            </a:ext>
          </a:extLst>
        </xdr:cNvPr>
        <xdr:cNvSpPr txBox="1"/>
      </xdr:nvSpPr>
      <xdr:spPr>
        <a:xfrm>
          <a:off x="10756676" y="61545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19" name="直線コネクタ 118">
          <a:extLst>
            <a:ext uri="{FF2B5EF4-FFF2-40B4-BE49-F238E27FC236}">
              <a16:creationId xmlns:a16="http://schemas.microsoft.com/office/drawing/2014/main" id="{64AB2253-E544-4A35-A00E-0D3E9B4793C5}"/>
            </a:ext>
          </a:extLst>
        </xdr:cNvPr>
        <xdr:cNvCxnSpPr/>
      </xdr:nvCxnSpPr>
      <xdr:spPr>
        <a:xfrm>
          <a:off x="11303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0" name="テキスト ボックス 119">
          <a:extLst>
            <a:ext uri="{FF2B5EF4-FFF2-40B4-BE49-F238E27FC236}">
              <a16:creationId xmlns:a16="http://schemas.microsoft.com/office/drawing/2014/main" id="{A1BED047-B49B-410F-95E4-1081230FBDCC}"/>
            </a:ext>
          </a:extLst>
        </xdr:cNvPr>
        <xdr:cNvSpPr txBox="1"/>
      </xdr:nvSpPr>
      <xdr:spPr>
        <a:xfrm>
          <a:off x="10828811" y="57227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1" name="直線コネクタ 120">
          <a:extLst>
            <a:ext uri="{FF2B5EF4-FFF2-40B4-BE49-F238E27FC236}">
              <a16:creationId xmlns:a16="http://schemas.microsoft.com/office/drawing/2014/main" id="{76BED824-8BF7-40B7-99B2-F7166FC2D031}"/>
            </a:ext>
          </a:extLst>
        </xdr:cNvPr>
        <xdr:cNvCxnSpPr/>
      </xdr:nvCxnSpPr>
      <xdr:spPr>
        <a:xfrm>
          <a:off x="11303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22" name="テキスト ボックス 121">
          <a:extLst>
            <a:ext uri="{FF2B5EF4-FFF2-40B4-BE49-F238E27FC236}">
              <a16:creationId xmlns:a16="http://schemas.microsoft.com/office/drawing/2014/main" id="{0FC5B67C-1A09-46A7-AEF4-8CF3BA14E0BE}"/>
            </a:ext>
          </a:extLst>
        </xdr:cNvPr>
        <xdr:cNvSpPr txBox="1"/>
      </xdr:nvSpPr>
      <xdr:spPr>
        <a:xfrm>
          <a:off x="10931403" y="52909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D879B344-DAE2-4303-A21C-307E72557E3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74463DC8-7905-4EFA-AB70-48D1FDC0F072}"/>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170658</xdr:rowOff>
    </xdr:to>
    <xdr:cxnSp macro="">
      <xdr:nvCxnSpPr>
        <xdr:cNvPr id="125" name="直線コネクタ 124">
          <a:extLst>
            <a:ext uri="{FF2B5EF4-FFF2-40B4-BE49-F238E27FC236}">
              <a16:creationId xmlns:a16="http://schemas.microsoft.com/office/drawing/2014/main" id="{6CF8E963-9357-4123-BD3F-610D42B17A68}"/>
            </a:ext>
          </a:extLst>
        </xdr:cNvPr>
        <xdr:cNvCxnSpPr/>
      </xdr:nvCxnSpPr>
      <xdr:spPr>
        <a:xfrm flipV="1">
          <a:off x="14793595" y="5384800"/>
          <a:ext cx="1269" cy="1386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3035</xdr:rowOff>
    </xdr:from>
    <xdr:ext cx="560923" cy="259045"/>
    <xdr:sp macro="" textlink="">
      <xdr:nvSpPr>
        <xdr:cNvPr id="126" name="債務償還比率最小値テキスト">
          <a:extLst>
            <a:ext uri="{FF2B5EF4-FFF2-40B4-BE49-F238E27FC236}">
              <a16:creationId xmlns:a16="http://schemas.microsoft.com/office/drawing/2014/main" id="{7403AAF5-8BC9-48F1-9EE8-027CE4163D8B}"/>
            </a:ext>
          </a:extLst>
        </xdr:cNvPr>
        <xdr:cNvSpPr txBox="1"/>
      </xdr:nvSpPr>
      <xdr:spPr>
        <a:xfrm>
          <a:off x="14846300" y="677531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170658</xdr:rowOff>
    </xdr:from>
    <xdr:to>
      <xdr:col>76</xdr:col>
      <xdr:colOff>111125</xdr:colOff>
      <xdr:row>34</xdr:row>
      <xdr:rowOff>170658</xdr:rowOff>
    </xdr:to>
    <xdr:cxnSp macro="">
      <xdr:nvCxnSpPr>
        <xdr:cNvPr id="127" name="直線コネクタ 126">
          <a:extLst>
            <a:ext uri="{FF2B5EF4-FFF2-40B4-BE49-F238E27FC236}">
              <a16:creationId xmlns:a16="http://schemas.microsoft.com/office/drawing/2014/main" id="{12E9EFFB-0086-4F80-8084-4480930BE483}"/>
            </a:ext>
          </a:extLst>
        </xdr:cNvPr>
        <xdr:cNvCxnSpPr/>
      </xdr:nvCxnSpPr>
      <xdr:spPr>
        <a:xfrm>
          <a:off x="14706600" y="677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28" name="債務償還比率最大値テキスト">
          <a:extLst>
            <a:ext uri="{FF2B5EF4-FFF2-40B4-BE49-F238E27FC236}">
              <a16:creationId xmlns:a16="http://schemas.microsoft.com/office/drawing/2014/main" id="{AF6EAD18-6DD1-464A-9C08-1A8D95A5E80A}"/>
            </a:ext>
          </a:extLst>
        </xdr:cNvPr>
        <xdr:cNvSpPr txBox="1"/>
      </xdr:nvSpPr>
      <xdr:spPr>
        <a:xfrm>
          <a:off x="14846300" y="51600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29" name="直線コネクタ 128">
          <a:extLst>
            <a:ext uri="{FF2B5EF4-FFF2-40B4-BE49-F238E27FC236}">
              <a16:creationId xmlns:a16="http://schemas.microsoft.com/office/drawing/2014/main" id="{081E2D15-21FD-4364-B348-DBF724675476}"/>
            </a:ext>
          </a:extLst>
        </xdr:cNvPr>
        <xdr:cNvCxnSpPr/>
      </xdr:nvCxnSpPr>
      <xdr:spPr>
        <a:xfrm>
          <a:off x="14706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89059</xdr:rowOff>
    </xdr:from>
    <xdr:ext cx="469744" cy="259045"/>
    <xdr:sp macro="" textlink="">
      <xdr:nvSpPr>
        <xdr:cNvPr id="130" name="債務償還比率平均値テキスト">
          <a:extLst>
            <a:ext uri="{FF2B5EF4-FFF2-40B4-BE49-F238E27FC236}">
              <a16:creationId xmlns:a16="http://schemas.microsoft.com/office/drawing/2014/main" id="{1C51CC10-C365-4729-85D7-38BBBB4D9FA5}"/>
            </a:ext>
          </a:extLst>
        </xdr:cNvPr>
        <xdr:cNvSpPr txBox="1"/>
      </xdr:nvSpPr>
      <xdr:spPr>
        <a:xfrm>
          <a:off x="14846300" y="5661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66182</xdr:rowOff>
    </xdr:from>
    <xdr:to>
      <xdr:col>76</xdr:col>
      <xdr:colOff>73025</xdr:colOff>
      <xdr:row>29</xdr:row>
      <xdr:rowOff>167782</xdr:rowOff>
    </xdr:to>
    <xdr:sp macro="" textlink="">
      <xdr:nvSpPr>
        <xdr:cNvPr id="131" name="フローチャート: 判断 130">
          <a:extLst>
            <a:ext uri="{FF2B5EF4-FFF2-40B4-BE49-F238E27FC236}">
              <a16:creationId xmlns:a16="http://schemas.microsoft.com/office/drawing/2014/main" id="{13C660DA-7238-4F5A-8030-63E74F09E2C9}"/>
            </a:ext>
          </a:extLst>
        </xdr:cNvPr>
        <xdr:cNvSpPr/>
      </xdr:nvSpPr>
      <xdr:spPr>
        <a:xfrm>
          <a:off x="14744700" y="580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62987</xdr:rowOff>
    </xdr:from>
    <xdr:to>
      <xdr:col>72</xdr:col>
      <xdr:colOff>123825</xdr:colOff>
      <xdr:row>29</xdr:row>
      <xdr:rowOff>164587</xdr:rowOff>
    </xdr:to>
    <xdr:sp macro="" textlink="">
      <xdr:nvSpPr>
        <xdr:cNvPr id="132" name="フローチャート: 判断 131">
          <a:extLst>
            <a:ext uri="{FF2B5EF4-FFF2-40B4-BE49-F238E27FC236}">
              <a16:creationId xmlns:a16="http://schemas.microsoft.com/office/drawing/2014/main" id="{BEA7F887-80E8-4A30-B93E-E859C5E12933}"/>
            </a:ext>
          </a:extLst>
        </xdr:cNvPr>
        <xdr:cNvSpPr/>
      </xdr:nvSpPr>
      <xdr:spPr>
        <a:xfrm>
          <a:off x="14033500" y="5806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69464</xdr:rowOff>
    </xdr:from>
    <xdr:to>
      <xdr:col>68</xdr:col>
      <xdr:colOff>123825</xdr:colOff>
      <xdr:row>29</xdr:row>
      <xdr:rowOff>171064</xdr:rowOff>
    </xdr:to>
    <xdr:sp macro="" textlink="">
      <xdr:nvSpPr>
        <xdr:cNvPr id="133" name="フローチャート: 判断 132">
          <a:extLst>
            <a:ext uri="{FF2B5EF4-FFF2-40B4-BE49-F238E27FC236}">
              <a16:creationId xmlns:a16="http://schemas.microsoft.com/office/drawing/2014/main" id="{60A56F8C-C0FC-48FE-B211-B93D33A33E6F}"/>
            </a:ext>
          </a:extLst>
        </xdr:cNvPr>
        <xdr:cNvSpPr/>
      </xdr:nvSpPr>
      <xdr:spPr>
        <a:xfrm>
          <a:off x="13271500" y="581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42865</xdr:rowOff>
    </xdr:from>
    <xdr:to>
      <xdr:col>64</xdr:col>
      <xdr:colOff>123825</xdr:colOff>
      <xdr:row>29</xdr:row>
      <xdr:rowOff>144465</xdr:rowOff>
    </xdr:to>
    <xdr:sp macro="" textlink="">
      <xdr:nvSpPr>
        <xdr:cNvPr id="134" name="フローチャート: 判断 133">
          <a:extLst>
            <a:ext uri="{FF2B5EF4-FFF2-40B4-BE49-F238E27FC236}">
              <a16:creationId xmlns:a16="http://schemas.microsoft.com/office/drawing/2014/main" id="{CBCF55B7-6AE2-41A5-BF53-1808AF243FDF}"/>
            </a:ext>
          </a:extLst>
        </xdr:cNvPr>
        <xdr:cNvSpPr/>
      </xdr:nvSpPr>
      <xdr:spPr>
        <a:xfrm>
          <a:off x="12509500" y="578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151419</xdr:rowOff>
    </xdr:from>
    <xdr:to>
      <xdr:col>60</xdr:col>
      <xdr:colOff>123825</xdr:colOff>
      <xdr:row>30</xdr:row>
      <xdr:rowOff>81569</xdr:rowOff>
    </xdr:to>
    <xdr:sp macro="" textlink="">
      <xdr:nvSpPr>
        <xdr:cNvPr id="135" name="フローチャート: 判断 134">
          <a:extLst>
            <a:ext uri="{FF2B5EF4-FFF2-40B4-BE49-F238E27FC236}">
              <a16:creationId xmlns:a16="http://schemas.microsoft.com/office/drawing/2014/main" id="{E2B43F08-E37C-4ECE-A441-EEDA4DB5B596}"/>
            </a:ext>
          </a:extLst>
        </xdr:cNvPr>
        <xdr:cNvSpPr/>
      </xdr:nvSpPr>
      <xdr:spPr>
        <a:xfrm>
          <a:off x="11747500" y="589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F04EF756-B4EC-4514-8816-146C44465FA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690341DB-A9DE-4090-AB43-51D87EF04F5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261F7667-42DF-4BF0-9712-A66650F91DC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C62A5D2C-1D38-4B15-87EB-AEC2CDA9116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91EA5853-E2D1-4337-A770-36D51F229D3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75717</xdr:rowOff>
    </xdr:from>
    <xdr:to>
      <xdr:col>76</xdr:col>
      <xdr:colOff>73025</xdr:colOff>
      <xdr:row>32</xdr:row>
      <xdr:rowOff>5867</xdr:rowOff>
    </xdr:to>
    <xdr:sp macro="" textlink="">
      <xdr:nvSpPr>
        <xdr:cNvPr id="141" name="楕円 140">
          <a:extLst>
            <a:ext uri="{FF2B5EF4-FFF2-40B4-BE49-F238E27FC236}">
              <a16:creationId xmlns:a16="http://schemas.microsoft.com/office/drawing/2014/main" id="{323B45FD-6714-4086-8F68-349AD4F944A9}"/>
            </a:ext>
          </a:extLst>
        </xdr:cNvPr>
        <xdr:cNvSpPr/>
      </xdr:nvSpPr>
      <xdr:spPr>
        <a:xfrm>
          <a:off x="14744700" y="61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54144</xdr:rowOff>
    </xdr:from>
    <xdr:ext cx="469744" cy="259045"/>
    <xdr:sp macro="" textlink="">
      <xdr:nvSpPr>
        <xdr:cNvPr id="142" name="債務償還比率該当値テキスト">
          <a:extLst>
            <a:ext uri="{FF2B5EF4-FFF2-40B4-BE49-F238E27FC236}">
              <a16:creationId xmlns:a16="http://schemas.microsoft.com/office/drawing/2014/main" id="{8FE9FF04-67C4-490A-91FE-16696E71AD80}"/>
            </a:ext>
          </a:extLst>
        </xdr:cNvPr>
        <xdr:cNvSpPr txBox="1"/>
      </xdr:nvSpPr>
      <xdr:spPr>
        <a:xfrm>
          <a:off x="14846300" y="6140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56200</xdr:rowOff>
    </xdr:from>
    <xdr:to>
      <xdr:col>72</xdr:col>
      <xdr:colOff>123825</xdr:colOff>
      <xdr:row>31</xdr:row>
      <xdr:rowOff>157800</xdr:rowOff>
    </xdr:to>
    <xdr:sp macro="" textlink="">
      <xdr:nvSpPr>
        <xdr:cNvPr id="143" name="楕円 142">
          <a:extLst>
            <a:ext uri="{FF2B5EF4-FFF2-40B4-BE49-F238E27FC236}">
              <a16:creationId xmlns:a16="http://schemas.microsoft.com/office/drawing/2014/main" id="{CBA16D0F-67FF-45F3-8B8C-5152116EA54B}"/>
            </a:ext>
          </a:extLst>
        </xdr:cNvPr>
        <xdr:cNvSpPr/>
      </xdr:nvSpPr>
      <xdr:spPr>
        <a:xfrm>
          <a:off x="14033500" y="614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107000</xdr:rowOff>
    </xdr:from>
    <xdr:to>
      <xdr:col>76</xdr:col>
      <xdr:colOff>22225</xdr:colOff>
      <xdr:row>31</xdr:row>
      <xdr:rowOff>126517</xdr:rowOff>
    </xdr:to>
    <xdr:cxnSp macro="">
      <xdr:nvCxnSpPr>
        <xdr:cNvPr id="144" name="直線コネクタ 143">
          <a:extLst>
            <a:ext uri="{FF2B5EF4-FFF2-40B4-BE49-F238E27FC236}">
              <a16:creationId xmlns:a16="http://schemas.microsoft.com/office/drawing/2014/main" id="{44BE604E-AA02-4BDC-BC0C-AFFD4F01AA52}"/>
            </a:ext>
          </a:extLst>
        </xdr:cNvPr>
        <xdr:cNvCxnSpPr/>
      </xdr:nvCxnSpPr>
      <xdr:spPr>
        <a:xfrm>
          <a:off x="14084300" y="6193475"/>
          <a:ext cx="711200" cy="19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78481</xdr:rowOff>
    </xdr:from>
    <xdr:to>
      <xdr:col>68</xdr:col>
      <xdr:colOff>123825</xdr:colOff>
      <xdr:row>32</xdr:row>
      <xdr:rowOff>8631</xdr:rowOff>
    </xdr:to>
    <xdr:sp macro="" textlink="">
      <xdr:nvSpPr>
        <xdr:cNvPr id="145" name="楕円 144">
          <a:extLst>
            <a:ext uri="{FF2B5EF4-FFF2-40B4-BE49-F238E27FC236}">
              <a16:creationId xmlns:a16="http://schemas.microsoft.com/office/drawing/2014/main" id="{8BB699CE-6991-4509-8386-EE22EAC352F2}"/>
            </a:ext>
          </a:extLst>
        </xdr:cNvPr>
        <xdr:cNvSpPr/>
      </xdr:nvSpPr>
      <xdr:spPr>
        <a:xfrm>
          <a:off x="13271500" y="616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107000</xdr:rowOff>
    </xdr:from>
    <xdr:to>
      <xdr:col>72</xdr:col>
      <xdr:colOff>73025</xdr:colOff>
      <xdr:row>31</xdr:row>
      <xdr:rowOff>129281</xdr:rowOff>
    </xdr:to>
    <xdr:cxnSp macro="">
      <xdr:nvCxnSpPr>
        <xdr:cNvPr id="146" name="直線コネクタ 145">
          <a:extLst>
            <a:ext uri="{FF2B5EF4-FFF2-40B4-BE49-F238E27FC236}">
              <a16:creationId xmlns:a16="http://schemas.microsoft.com/office/drawing/2014/main" id="{4F4A7C82-0747-49DF-BE47-F8EB1F560E94}"/>
            </a:ext>
          </a:extLst>
        </xdr:cNvPr>
        <xdr:cNvCxnSpPr/>
      </xdr:nvCxnSpPr>
      <xdr:spPr>
        <a:xfrm flipV="1">
          <a:off x="13322300" y="6193475"/>
          <a:ext cx="762000" cy="2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109337</xdr:rowOff>
    </xdr:from>
    <xdr:to>
      <xdr:col>64</xdr:col>
      <xdr:colOff>123825</xdr:colOff>
      <xdr:row>31</xdr:row>
      <xdr:rowOff>39487</xdr:rowOff>
    </xdr:to>
    <xdr:sp macro="" textlink="">
      <xdr:nvSpPr>
        <xdr:cNvPr id="147" name="楕円 146">
          <a:extLst>
            <a:ext uri="{FF2B5EF4-FFF2-40B4-BE49-F238E27FC236}">
              <a16:creationId xmlns:a16="http://schemas.microsoft.com/office/drawing/2014/main" id="{C144A81F-3517-4E38-8318-08CEBB20946F}"/>
            </a:ext>
          </a:extLst>
        </xdr:cNvPr>
        <xdr:cNvSpPr/>
      </xdr:nvSpPr>
      <xdr:spPr>
        <a:xfrm>
          <a:off x="12509500" y="602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160137</xdr:rowOff>
    </xdr:from>
    <xdr:to>
      <xdr:col>68</xdr:col>
      <xdr:colOff>73025</xdr:colOff>
      <xdr:row>31</xdr:row>
      <xdr:rowOff>129281</xdr:rowOff>
    </xdr:to>
    <xdr:cxnSp macro="">
      <xdr:nvCxnSpPr>
        <xdr:cNvPr id="148" name="直線コネクタ 147">
          <a:extLst>
            <a:ext uri="{FF2B5EF4-FFF2-40B4-BE49-F238E27FC236}">
              <a16:creationId xmlns:a16="http://schemas.microsoft.com/office/drawing/2014/main" id="{3D7DBEF7-291B-4F8D-968F-A96A46AAEE01}"/>
            </a:ext>
          </a:extLst>
        </xdr:cNvPr>
        <xdr:cNvCxnSpPr/>
      </xdr:nvCxnSpPr>
      <xdr:spPr>
        <a:xfrm>
          <a:off x="12560300" y="6075162"/>
          <a:ext cx="762000" cy="140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25862</xdr:rowOff>
    </xdr:from>
    <xdr:to>
      <xdr:col>60</xdr:col>
      <xdr:colOff>123825</xdr:colOff>
      <xdr:row>32</xdr:row>
      <xdr:rowOff>127462</xdr:rowOff>
    </xdr:to>
    <xdr:sp macro="" textlink="">
      <xdr:nvSpPr>
        <xdr:cNvPr id="149" name="楕円 148">
          <a:extLst>
            <a:ext uri="{FF2B5EF4-FFF2-40B4-BE49-F238E27FC236}">
              <a16:creationId xmlns:a16="http://schemas.microsoft.com/office/drawing/2014/main" id="{A6756A2C-FA9E-4218-8CE4-65C231F81581}"/>
            </a:ext>
          </a:extLst>
        </xdr:cNvPr>
        <xdr:cNvSpPr/>
      </xdr:nvSpPr>
      <xdr:spPr>
        <a:xfrm>
          <a:off x="11747500" y="628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160137</xdr:rowOff>
    </xdr:from>
    <xdr:to>
      <xdr:col>64</xdr:col>
      <xdr:colOff>73025</xdr:colOff>
      <xdr:row>32</xdr:row>
      <xdr:rowOff>76662</xdr:rowOff>
    </xdr:to>
    <xdr:cxnSp macro="">
      <xdr:nvCxnSpPr>
        <xdr:cNvPr id="150" name="直線コネクタ 149">
          <a:extLst>
            <a:ext uri="{FF2B5EF4-FFF2-40B4-BE49-F238E27FC236}">
              <a16:creationId xmlns:a16="http://schemas.microsoft.com/office/drawing/2014/main" id="{7F63A925-7122-4CED-B404-BA1FCB09EDB1}"/>
            </a:ext>
          </a:extLst>
        </xdr:cNvPr>
        <xdr:cNvCxnSpPr/>
      </xdr:nvCxnSpPr>
      <xdr:spPr>
        <a:xfrm flipV="1">
          <a:off x="11798300" y="6075162"/>
          <a:ext cx="762000" cy="259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9664</xdr:rowOff>
    </xdr:from>
    <xdr:ext cx="469744" cy="259045"/>
    <xdr:sp macro="" textlink="">
      <xdr:nvSpPr>
        <xdr:cNvPr id="151" name="n_1aveValue債務償還比率">
          <a:extLst>
            <a:ext uri="{FF2B5EF4-FFF2-40B4-BE49-F238E27FC236}">
              <a16:creationId xmlns:a16="http://schemas.microsoft.com/office/drawing/2014/main" id="{79AA1A00-40A0-4372-AFC4-6A53D02C57FF}"/>
            </a:ext>
          </a:extLst>
        </xdr:cNvPr>
        <xdr:cNvSpPr txBox="1"/>
      </xdr:nvSpPr>
      <xdr:spPr>
        <a:xfrm>
          <a:off x="13836727" y="558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16141</xdr:rowOff>
    </xdr:from>
    <xdr:ext cx="469744" cy="259045"/>
    <xdr:sp macro="" textlink="">
      <xdr:nvSpPr>
        <xdr:cNvPr id="152" name="n_2aveValue債務償還比率">
          <a:extLst>
            <a:ext uri="{FF2B5EF4-FFF2-40B4-BE49-F238E27FC236}">
              <a16:creationId xmlns:a16="http://schemas.microsoft.com/office/drawing/2014/main" id="{679D73CD-1E9A-47D5-B1E4-B9C4E0970F55}"/>
            </a:ext>
          </a:extLst>
        </xdr:cNvPr>
        <xdr:cNvSpPr txBox="1"/>
      </xdr:nvSpPr>
      <xdr:spPr>
        <a:xfrm>
          <a:off x="13087427" y="5588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160992</xdr:rowOff>
    </xdr:from>
    <xdr:ext cx="469744" cy="259045"/>
    <xdr:sp macro="" textlink="">
      <xdr:nvSpPr>
        <xdr:cNvPr id="153" name="n_3aveValue債務償還比率">
          <a:extLst>
            <a:ext uri="{FF2B5EF4-FFF2-40B4-BE49-F238E27FC236}">
              <a16:creationId xmlns:a16="http://schemas.microsoft.com/office/drawing/2014/main" id="{13AE8A7E-DE6A-4BFC-A790-0B0AEB3F1D05}"/>
            </a:ext>
          </a:extLst>
        </xdr:cNvPr>
        <xdr:cNvSpPr txBox="1"/>
      </xdr:nvSpPr>
      <xdr:spPr>
        <a:xfrm>
          <a:off x="12325427" y="556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98096</xdr:rowOff>
    </xdr:from>
    <xdr:ext cx="469744" cy="259045"/>
    <xdr:sp macro="" textlink="">
      <xdr:nvSpPr>
        <xdr:cNvPr id="154" name="n_4aveValue債務償還比率">
          <a:extLst>
            <a:ext uri="{FF2B5EF4-FFF2-40B4-BE49-F238E27FC236}">
              <a16:creationId xmlns:a16="http://schemas.microsoft.com/office/drawing/2014/main" id="{15C7EA3B-3A60-44BD-9181-805757109739}"/>
            </a:ext>
          </a:extLst>
        </xdr:cNvPr>
        <xdr:cNvSpPr txBox="1"/>
      </xdr:nvSpPr>
      <xdr:spPr>
        <a:xfrm>
          <a:off x="11563427" y="567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148927</xdr:rowOff>
    </xdr:from>
    <xdr:ext cx="469744" cy="259045"/>
    <xdr:sp macro="" textlink="">
      <xdr:nvSpPr>
        <xdr:cNvPr id="155" name="n_1mainValue債務償還比率">
          <a:extLst>
            <a:ext uri="{FF2B5EF4-FFF2-40B4-BE49-F238E27FC236}">
              <a16:creationId xmlns:a16="http://schemas.microsoft.com/office/drawing/2014/main" id="{1DDF419B-B03A-49C8-9771-E5792A47A50F}"/>
            </a:ext>
          </a:extLst>
        </xdr:cNvPr>
        <xdr:cNvSpPr txBox="1"/>
      </xdr:nvSpPr>
      <xdr:spPr>
        <a:xfrm>
          <a:off x="13836727" y="6235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171208</xdr:rowOff>
    </xdr:from>
    <xdr:ext cx="469744" cy="259045"/>
    <xdr:sp macro="" textlink="">
      <xdr:nvSpPr>
        <xdr:cNvPr id="156" name="n_2mainValue債務償還比率">
          <a:extLst>
            <a:ext uri="{FF2B5EF4-FFF2-40B4-BE49-F238E27FC236}">
              <a16:creationId xmlns:a16="http://schemas.microsoft.com/office/drawing/2014/main" id="{A8368AEC-9236-4CB7-AB20-AA742F240A12}"/>
            </a:ext>
          </a:extLst>
        </xdr:cNvPr>
        <xdr:cNvSpPr txBox="1"/>
      </xdr:nvSpPr>
      <xdr:spPr>
        <a:xfrm>
          <a:off x="13087427" y="625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30614</xdr:rowOff>
    </xdr:from>
    <xdr:ext cx="469744" cy="259045"/>
    <xdr:sp macro="" textlink="">
      <xdr:nvSpPr>
        <xdr:cNvPr id="157" name="n_3mainValue債務償還比率">
          <a:extLst>
            <a:ext uri="{FF2B5EF4-FFF2-40B4-BE49-F238E27FC236}">
              <a16:creationId xmlns:a16="http://schemas.microsoft.com/office/drawing/2014/main" id="{821126EA-7F87-4EDA-9D15-510A0D83C986}"/>
            </a:ext>
          </a:extLst>
        </xdr:cNvPr>
        <xdr:cNvSpPr txBox="1"/>
      </xdr:nvSpPr>
      <xdr:spPr>
        <a:xfrm>
          <a:off x="12325427" y="611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32</xdr:row>
      <xdr:rowOff>118589</xdr:rowOff>
    </xdr:from>
    <xdr:ext cx="560923" cy="259045"/>
    <xdr:sp macro="" textlink="">
      <xdr:nvSpPr>
        <xdr:cNvPr id="158" name="n_4mainValue債務償還比率">
          <a:extLst>
            <a:ext uri="{FF2B5EF4-FFF2-40B4-BE49-F238E27FC236}">
              <a16:creationId xmlns:a16="http://schemas.microsoft.com/office/drawing/2014/main" id="{6493DC41-DF15-4FC9-9B97-8E5792778761}"/>
            </a:ext>
          </a:extLst>
        </xdr:cNvPr>
        <xdr:cNvSpPr txBox="1"/>
      </xdr:nvSpPr>
      <xdr:spPr>
        <a:xfrm>
          <a:off x="11517838" y="637651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6A86BE6C-0D1F-4A8C-A9EC-BE24D444675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3D3FFF63-A5CE-41D4-8720-2185D4DF60EE}"/>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E543E165-7A27-4408-BCC0-BED818AB57C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AFCAD2BC-C759-4C52-A430-3535884BFCA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39E0284B-B905-4A6F-BE9A-168CB5F26ECB}"/>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4A87A630-C805-40E5-96B9-F03B62FF746D}"/>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35EA36A-7B5B-4629-B7AD-FEDFA833742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68CEA88-0D1F-4166-9593-3500286E87B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7236ADC-AA75-4F16-8CA8-51D7C5AF5D0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06663D1-5287-4CC3-8F5D-B0B4FDD8297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0140D11-0FD4-4F78-84E7-97A0A5BE85B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52F92C2-4667-4061-9545-9E8AE5D0709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0D3B75D-1EA2-4368-B1C9-C388DF3E965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0066CEF-AC76-498D-AF46-A94F1550097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C88D533-99C4-4380-BC50-3642B82A782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B9F1C5F-5CB9-40AC-83D6-199D9885008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46,492
46,195
101.06
27,802,491
26,564,982
1,136,666
14,374,584
32,938,754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ECA99AD-E484-43B1-B45F-CD255758295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69167DE-278A-4D72-8667-32EE601BAE1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AED8968-41B0-4D51-8105-AFA567F25C1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D306F8E-D880-4742-822D-BF6ECEC3FE6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4DC3700-C27F-432F-9A97-0E573F7EBB5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121441F-BED0-46B0-A763-E6FC4AA8F74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AA02C61-3EA0-4C2B-9AF8-0624F35B883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4002BA6-EDF8-4ED9-B9C4-BC9C4F8E0B0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2F18BA9-51CC-4821-ADBD-986488FE399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1F8C994-1B0C-4F15-8EF0-4B757F789E4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335699F-BE81-4191-B3CD-8E5F0E27EEC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0098745-9968-4276-9B63-B97D069FED5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69FAD6F-3A37-4B4C-86E0-E4FEE1F803B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82E5DD3-7339-4553-B8B7-2556453156F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F863516-B94E-40C4-B22D-F21AB3098EF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0751A30-46D0-45E5-A40F-95355FF15E2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095C48C-C5D8-4AC2-98F5-34283416437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F7C6753-D026-4209-A47F-A56DEB1CB86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272606C-F234-42AE-BEBF-43808815BEC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C703061-BE95-4448-95D1-530AC1EE9C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58B12A0-A8DF-4504-901F-63AEB0BB86D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656E2CA-FF17-4461-BBB7-742251273DF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E7A20B-353B-46D6-BB68-C246973D56F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6E3198E-8C3F-427A-9AC8-54994B37461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C45C023-717E-4F6E-AAF0-33A625880AA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4CFF86B-3994-4229-AED1-79B73D1214F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4CF86DB-3452-403C-B281-8ECEA0CBF35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AA2DC94-0BF5-45BC-9180-4C6F3589E19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5454F77-5FEC-409B-84B6-1F808D132A8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2695822-BACC-476D-93A2-D80A38177EB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873E484-9306-4ACB-8DA9-47438066FC3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E79A7A1-9623-43D1-9612-E801D7D7C98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AE37E16-F155-4326-A4E7-6AEA24982FA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9712BFA-6A0B-4214-9B75-0BB3758F591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1A70E2E-5EAC-43B1-859E-D0B2885BF08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E879D4D-4D69-4687-91C5-6CBA3B3752A3}"/>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D666BEC-85EE-436F-8C6C-F1A21693F30A}"/>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DD15660-10E2-483C-8983-CEA563B28BD3}"/>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CAF8F69-435D-4140-BBAF-BF13A92F95D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5D2C707-9118-4F1C-8C59-23781CA0ADD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F1A751D-A6BA-4CA0-BA61-9345EDB17742}"/>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DCA57D4-2D25-4764-A41D-2B999CF5571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2E62F62-9D99-4D23-B5EC-64BD32C2DD4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B06E3DB-2925-45F5-8C2D-0F56E7DCA3CA}"/>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918BCDA0-E2B6-4C46-B589-292364EA662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xdr:rowOff>
    </xdr:from>
    <xdr:to>
      <xdr:col>24</xdr:col>
      <xdr:colOff>62865</xdr:colOff>
      <xdr:row>41</xdr:row>
      <xdr:rowOff>131445</xdr:rowOff>
    </xdr:to>
    <xdr:cxnSp macro="">
      <xdr:nvCxnSpPr>
        <xdr:cNvPr id="57" name="直線コネクタ 56">
          <a:extLst>
            <a:ext uri="{FF2B5EF4-FFF2-40B4-BE49-F238E27FC236}">
              <a16:creationId xmlns:a16="http://schemas.microsoft.com/office/drawing/2014/main" id="{2570C859-F094-4436-8420-BF0FAE540ABE}"/>
            </a:ext>
          </a:extLst>
        </xdr:cNvPr>
        <xdr:cNvCxnSpPr/>
      </xdr:nvCxnSpPr>
      <xdr:spPr>
        <a:xfrm flipV="1">
          <a:off x="4634865" y="584073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a:extLst>
            <a:ext uri="{FF2B5EF4-FFF2-40B4-BE49-F238E27FC236}">
              <a16:creationId xmlns:a16="http://schemas.microsoft.com/office/drawing/2014/main" id="{045B5A86-BCDF-455E-81CD-A11FF819DD9C}"/>
            </a:ext>
          </a:extLst>
        </xdr:cNvPr>
        <xdr:cNvSpPr txBox="1"/>
      </xdr:nvSpPr>
      <xdr:spPr>
        <a:xfrm>
          <a:off x="467360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a:extLst>
            <a:ext uri="{FF2B5EF4-FFF2-40B4-BE49-F238E27FC236}">
              <a16:creationId xmlns:a16="http://schemas.microsoft.com/office/drawing/2014/main" id="{8233DC48-4394-4EEB-9A10-EC1FB91B4C2C}"/>
            </a:ext>
          </a:extLst>
        </xdr:cNvPr>
        <xdr:cNvCxnSpPr/>
      </xdr:nvCxnSpPr>
      <xdr:spPr>
        <a:xfrm>
          <a:off x="4546600" y="716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129557</xdr:rowOff>
    </xdr:from>
    <xdr:ext cx="405111" cy="259045"/>
    <xdr:sp macro="" textlink="">
      <xdr:nvSpPr>
        <xdr:cNvPr id="60" name="【道路】&#10;有形固定資産減価償却率最大値テキスト">
          <a:extLst>
            <a:ext uri="{FF2B5EF4-FFF2-40B4-BE49-F238E27FC236}">
              <a16:creationId xmlns:a16="http://schemas.microsoft.com/office/drawing/2014/main" id="{55DB5902-5B97-49DD-BEB5-EA28FAC0B6D3}"/>
            </a:ext>
          </a:extLst>
        </xdr:cNvPr>
        <xdr:cNvSpPr txBox="1"/>
      </xdr:nvSpPr>
      <xdr:spPr>
        <a:xfrm>
          <a:off x="4673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xdr:rowOff>
    </xdr:from>
    <xdr:to>
      <xdr:col>24</xdr:col>
      <xdr:colOff>152400</xdr:colOff>
      <xdr:row>34</xdr:row>
      <xdr:rowOff>11430</xdr:rowOff>
    </xdr:to>
    <xdr:cxnSp macro="">
      <xdr:nvCxnSpPr>
        <xdr:cNvPr id="61" name="直線コネクタ 60">
          <a:extLst>
            <a:ext uri="{FF2B5EF4-FFF2-40B4-BE49-F238E27FC236}">
              <a16:creationId xmlns:a16="http://schemas.microsoft.com/office/drawing/2014/main" id="{AC3DABDC-C41C-4D23-88ED-7471C60B527B}"/>
            </a:ext>
          </a:extLst>
        </xdr:cNvPr>
        <xdr:cNvCxnSpPr/>
      </xdr:nvCxnSpPr>
      <xdr:spPr>
        <a:xfrm>
          <a:off x="4546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67327</xdr:rowOff>
    </xdr:from>
    <xdr:ext cx="405111" cy="259045"/>
    <xdr:sp macro="" textlink="">
      <xdr:nvSpPr>
        <xdr:cNvPr id="62" name="【道路】&#10;有形固定資産減価償却率平均値テキスト">
          <a:extLst>
            <a:ext uri="{FF2B5EF4-FFF2-40B4-BE49-F238E27FC236}">
              <a16:creationId xmlns:a16="http://schemas.microsoft.com/office/drawing/2014/main" id="{8C04BA6A-666C-4A68-903B-B68A0FD2C5C1}"/>
            </a:ext>
          </a:extLst>
        </xdr:cNvPr>
        <xdr:cNvSpPr txBox="1"/>
      </xdr:nvSpPr>
      <xdr:spPr>
        <a:xfrm>
          <a:off x="4673600" y="6410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a:extLst>
            <a:ext uri="{FF2B5EF4-FFF2-40B4-BE49-F238E27FC236}">
              <a16:creationId xmlns:a16="http://schemas.microsoft.com/office/drawing/2014/main" id="{A7FC3355-4CEA-4790-9EF1-F6E1689AB432}"/>
            </a:ext>
          </a:extLst>
        </xdr:cNvPr>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a:extLst>
            <a:ext uri="{FF2B5EF4-FFF2-40B4-BE49-F238E27FC236}">
              <a16:creationId xmlns:a16="http://schemas.microsoft.com/office/drawing/2014/main" id="{9CFE431C-2D26-4416-8A1D-2D7427A3C2AA}"/>
            </a:ext>
          </a:extLst>
        </xdr:cNvPr>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a:extLst>
            <a:ext uri="{FF2B5EF4-FFF2-40B4-BE49-F238E27FC236}">
              <a16:creationId xmlns:a16="http://schemas.microsoft.com/office/drawing/2014/main" id="{B6C752D7-DC04-412C-842B-C3F6A4472861}"/>
            </a:ext>
          </a:extLst>
        </xdr:cNvPr>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6350</xdr:rowOff>
    </xdr:from>
    <xdr:to>
      <xdr:col>10</xdr:col>
      <xdr:colOff>165100</xdr:colOff>
      <xdr:row>38</xdr:row>
      <xdr:rowOff>107950</xdr:rowOff>
    </xdr:to>
    <xdr:sp macro="" textlink="">
      <xdr:nvSpPr>
        <xdr:cNvPr id="66" name="フローチャート: 判断 65">
          <a:extLst>
            <a:ext uri="{FF2B5EF4-FFF2-40B4-BE49-F238E27FC236}">
              <a16:creationId xmlns:a16="http://schemas.microsoft.com/office/drawing/2014/main" id="{0EFA23E4-8677-424C-8550-0FB5C1736EA6}"/>
            </a:ext>
          </a:extLst>
        </xdr:cNvPr>
        <xdr:cNvSpPr/>
      </xdr:nvSpPr>
      <xdr:spPr>
        <a:xfrm>
          <a:off x="1968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130175</xdr:rowOff>
    </xdr:from>
    <xdr:to>
      <xdr:col>6</xdr:col>
      <xdr:colOff>38100</xdr:colOff>
      <xdr:row>38</xdr:row>
      <xdr:rowOff>60325</xdr:rowOff>
    </xdr:to>
    <xdr:sp macro="" textlink="">
      <xdr:nvSpPr>
        <xdr:cNvPr id="67" name="フローチャート: 判断 66">
          <a:extLst>
            <a:ext uri="{FF2B5EF4-FFF2-40B4-BE49-F238E27FC236}">
              <a16:creationId xmlns:a16="http://schemas.microsoft.com/office/drawing/2014/main" id="{D94E5DF7-831D-4D7F-A974-42936D969A20}"/>
            </a:ext>
          </a:extLst>
        </xdr:cNvPr>
        <xdr:cNvSpPr/>
      </xdr:nvSpPr>
      <xdr:spPr>
        <a:xfrm>
          <a:off x="1079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38455CC-DB3A-405D-9BEF-A1F92C65198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2457B6C-3029-4E16-A981-41B8A80E769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CDAAC3F-EADE-4644-9E6C-E46DA402D1F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DB4E36B-261B-465F-B19D-0A6895F399E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01E45B7-B1E5-4285-A5F1-1AA8EC929FB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145415</xdr:rowOff>
    </xdr:from>
    <xdr:to>
      <xdr:col>24</xdr:col>
      <xdr:colOff>114300</xdr:colOff>
      <xdr:row>40</xdr:row>
      <xdr:rowOff>75565</xdr:rowOff>
    </xdr:to>
    <xdr:sp macro="" textlink="">
      <xdr:nvSpPr>
        <xdr:cNvPr id="73" name="楕円 72">
          <a:extLst>
            <a:ext uri="{FF2B5EF4-FFF2-40B4-BE49-F238E27FC236}">
              <a16:creationId xmlns:a16="http://schemas.microsoft.com/office/drawing/2014/main" id="{867535A6-C481-48BC-B703-7CF4EABA2B76}"/>
            </a:ext>
          </a:extLst>
        </xdr:cNvPr>
        <xdr:cNvSpPr/>
      </xdr:nvSpPr>
      <xdr:spPr>
        <a:xfrm>
          <a:off x="4584700" y="683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123842</xdr:rowOff>
    </xdr:from>
    <xdr:ext cx="405111" cy="259045"/>
    <xdr:sp macro="" textlink="">
      <xdr:nvSpPr>
        <xdr:cNvPr id="74" name="【道路】&#10;有形固定資産減価償却率該当値テキスト">
          <a:extLst>
            <a:ext uri="{FF2B5EF4-FFF2-40B4-BE49-F238E27FC236}">
              <a16:creationId xmlns:a16="http://schemas.microsoft.com/office/drawing/2014/main" id="{E2C44793-95A2-4544-931B-A4A135E5CD62}"/>
            </a:ext>
          </a:extLst>
        </xdr:cNvPr>
        <xdr:cNvSpPr txBox="1"/>
      </xdr:nvSpPr>
      <xdr:spPr>
        <a:xfrm>
          <a:off x="4673600" y="681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149225</xdr:rowOff>
    </xdr:from>
    <xdr:to>
      <xdr:col>20</xdr:col>
      <xdr:colOff>38100</xdr:colOff>
      <xdr:row>40</xdr:row>
      <xdr:rowOff>79375</xdr:rowOff>
    </xdr:to>
    <xdr:sp macro="" textlink="">
      <xdr:nvSpPr>
        <xdr:cNvPr id="75" name="楕円 74">
          <a:extLst>
            <a:ext uri="{FF2B5EF4-FFF2-40B4-BE49-F238E27FC236}">
              <a16:creationId xmlns:a16="http://schemas.microsoft.com/office/drawing/2014/main" id="{1D65C77C-C5C9-43D7-93B5-4677E31E781E}"/>
            </a:ext>
          </a:extLst>
        </xdr:cNvPr>
        <xdr:cNvSpPr/>
      </xdr:nvSpPr>
      <xdr:spPr>
        <a:xfrm>
          <a:off x="3746500" y="683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24765</xdr:rowOff>
    </xdr:from>
    <xdr:to>
      <xdr:col>24</xdr:col>
      <xdr:colOff>63500</xdr:colOff>
      <xdr:row>40</xdr:row>
      <xdr:rowOff>28575</xdr:rowOff>
    </xdr:to>
    <xdr:cxnSp macro="">
      <xdr:nvCxnSpPr>
        <xdr:cNvPr id="76" name="直線コネクタ 75">
          <a:extLst>
            <a:ext uri="{FF2B5EF4-FFF2-40B4-BE49-F238E27FC236}">
              <a16:creationId xmlns:a16="http://schemas.microsoft.com/office/drawing/2014/main" id="{F3D76AFA-24FE-4F60-99A0-8E06B81F022E}"/>
            </a:ext>
          </a:extLst>
        </xdr:cNvPr>
        <xdr:cNvCxnSpPr/>
      </xdr:nvCxnSpPr>
      <xdr:spPr>
        <a:xfrm flipV="1">
          <a:off x="3797300" y="688276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63500</xdr:rowOff>
    </xdr:from>
    <xdr:to>
      <xdr:col>15</xdr:col>
      <xdr:colOff>101600</xdr:colOff>
      <xdr:row>40</xdr:row>
      <xdr:rowOff>165100</xdr:rowOff>
    </xdr:to>
    <xdr:sp macro="" textlink="">
      <xdr:nvSpPr>
        <xdr:cNvPr id="77" name="楕円 76">
          <a:extLst>
            <a:ext uri="{FF2B5EF4-FFF2-40B4-BE49-F238E27FC236}">
              <a16:creationId xmlns:a16="http://schemas.microsoft.com/office/drawing/2014/main" id="{BD19ECF0-6593-42F6-9EA7-A315B22B1434}"/>
            </a:ext>
          </a:extLst>
        </xdr:cNvPr>
        <xdr:cNvSpPr/>
      </xdr:nvSpPr>
      <xdr:spPr>
        <a:xfrm>
          <a:off x="2857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28575</xdr:rowOff>
    </xdr:from>
    <xdr:to>
      <xdr:col>19</xdr:col>
      <xdr:colOff>177800</xdr:colOff>
      <xdr:row>40</xdr:row>
      <xdr:rowOff>114300</xdr:rowOff>
    </xdr:to>
    <xdr:cxnSp macro="">
      <xdr:nvCxnSpPr>
        <xdr:cNvPr id="78" name="直線コネクタ 77">
          <a:extLst>
            <a:ext uri="{FF2B5EF4-FFF2-40B4-BE49-F238E27FC236}">
              <a16:creationId xmlns:a16="http://schemas.microsoft.com/office/drawing/2014/main" id="{016ABE75-1541-43FB-8E07-D5E8E2E8B3BE}"/>
            </a:ext>
          </a:extLst>
        </xdr:cNvPr>
        <xdr:cNvCxnSpPr/>
      </xdr:nvCxnSpPr>
      <xdr:spPr>
        <a:xfrm flipV="1">
          <a:off x="2908300" y="68865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73025</xdr:rowOff>
    </xdr:from>
    <xdr:to>
      <xdr:col>10</xdr:col>
      <xdr:colOff>165100</xdr:colOff>
      <xdr:row>41</xdr:row>
      <xdr:rowOff>3175</xdr:rowOff>
    </xdr:to>
    <xdr:sp macro="" textlink="">
      <xdr:nvSpPr>
        <xdr:cNvPr id="79" name="楕円 78">
          <a:extLst>
            <a:ext uri="{FF2B5EF4-FFF2-40B4-BE49-F238E27FC236}">
              <a16:creationId xmlns:a16="http://schemas.microsoft.com/office/drawing/2014/main" id="{2F46D15C-F452-49D6-9694-F1953DE5C166}"/>
            </a:ext>
          </a:extLst>
        </xdr:cNvPr>
        <xdr:cNvSpPr/>
      </xdr:nvSpPr>
      <xdr:spPr>
        <a:xfrm>
          <a:off x="1968500" y="693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114300</xdr:rowOff>
    </xdr:from>
    <xdr:to>
      <xdr:col>15</xdr:col>
      <xdr:colOff>50800</xdr:colOff>
      <xdr:row>40</xdr:row>
      <xdr:rowOff>123825</xdr:rowOff>
    </xdr:to>
    <xdr:cxnSp macro="">
      <xdr:nvCxnSpPr>
        <xdr:cNvPr id="80" name="直線コネクタ 79">
          <a:extLst>
            <a:ext uri="{FF2B5EF4-FFF2-40B4-BE49-F238E27FC236}">
              <a16:creationId xmlns:a16="http://schemas.microsoft.com/office/drawing/2014/main" id="{898608AC-C629-435C-A0ED-20C8B42BB3F6}"/>
            </a:ext>
          </a:extLst>
        </xdr:cNvPr>
        <xdr:cNvCxnSpPr/>
      </xdr:nvCxnSpPr>
      <xdr:spPr>
        <a:xfrm flipV="1">
          <a:off x="2019300" y="69723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78740</xdr:rowOff>
    </xdr:from>
    <xdr:to>
      <xdr:col>6</xdr:col>
      <xdr:colOff>38100</xdr:colOff>
      <xdr:row>41</xdr:row>
      <xdr:rowOff>8890</xdr:rowOff>
    </xdr:to>
    <xdr:sp macro="" textlink="">
      <xdr:nvSpPr>
        <xdr:cNvPr id="81" name="楕円 80">
          <a:extLst>
            <a:ext uri="{FF2B5EF4-FFF2-40B4-BE49-F238E27FC236}">
              <a16:creationId xmlns:a16="http://schemas.microsoft.com/office/drawing/2014/main" id="{D28C7F67-D681-4E78-8FCB-9CF14E06141D}"/>
            </a:ext>
          </a:extLst>
        </xdr:cNvPr>
        <xdr:cNvSpPr/>
      </xdr:nvSpPr>
      <xdr:spPr>
        <a:xfrm>
          <a:off x="1079500" y="693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123825</xdr:rowOff>
    </xdr:from>
    <xdr:to>
      <xdr:col>10</xdr:col>
      <xdr:colOff>114300</xdr:colOff>
      <xdr:row>40</xdr:row>
      <xdr:rowOff>129540</xdr:rowOff>
    </xdr:to>
    <xdr:cxnSp macro="">
      <xdr:nvCxnSpPr>
        <xdr:cNvPr id="82" name="直線コネクタ 81">
          <a:extLst>
            <a:ext uri="{FF2B5EF4-FFF2-40B4-BE49-F238E27FC236}">
              <a16:creationId xmlns:a16="http://schemas.microsoft.com/office/drawing/2014/main" id="{E68C2D2A-A537-4AF0-B06B-A879D15B6554}"/>
            </a:ext>
          </a:extLst>
        </xdr:cNvPr>
        <xdr:cNvCxnSpPr/>
      </xdr:nvCxnSpPr>
      <xdr:spPr>
        <a:xfrm flipV="1">
          <a:off x="1130300" y="69818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137812</xdr:rowOff>
    </xdr:from>
    <xdr:ext cx="405111" cy="259045"/>
    <xdr:sp macro="" textlink="">
      <xdr:nvSpPr>
        <xdr:cNvPr id="83" name="n_1aveValue【道路】&#10;有形固定資産減価償却率">
          <a:extLst>
            <a:ext uri="{FF2B5EF4-FFF2-40B4-BE49-F238E27FC236}">
              <a16:creationId xmlns:a16="http://schemas.microsoft.com/office/drawing/2014/main" id="{B9168B16-A8C9-4B8E-85BC-B65F7198FE63}"/>
            </a:ext>
          </a:extLst>
        </xdr:cNvPr>
        <xdr:cNvSpPr txBox="1"/>
      </xdr:nvSpPr>
      <xdr:spPr>
        <a:xfrm>
          <a:off x="3582044" y="631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135907</xdr:rowOff>
    </xdr:from>
    <xdr:ext cx="405111" cy="259045"/>
    <xdr:sp macro="" textlink="">
      <xdr:nvSpPr>
        <xdr:cNvPr id="84" name="n_2aveValue【道路】&#10;有形固定資産減価償却率">
          <a:extLst>
            <a:ext uri="{FF2B5EF4-FFF2-40B4-BE49-F238E27FC236}">
              <a16:creationId xmlns:a16="http://schemas.microsoft.com/office/drawing/2014/main" id="{E2707DA6-21E4-4567-BA95-0B92E27D6909}"/>
            </a:ext>
          </a:extLst>
        </xdr:cNvPr>
        <xdr:cNvSpPr txBox="1"/>
      </xdr:nvSpPr>
      <xdr:spPr>
        <a:xfrm>
          <a:off x="2705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124477</xdr:rowOff>
    </xdr:from>
    <xdr:ext cx="405111" cy="259045"/>
    <xdr:sp macro="" textlink="">
      <xdr:nvSpPr>
        <xdr:cNvPr id="85" name="n_3aveValue【道路】&#10;有形固定資産減価償却率">
          <a:extLst>
            <a:ext uri="{FF2B5EF4-FFF2-40B4-BE49-F238E27FC236}">
              <a16:creationId xmlns:a16="http://schemas.microsoft.com/office/drawing/2014/main" id="{DDDFDA26-D9FC-4D45-BAF4-F51124E46279}"/>
            </a:ext>
          </a:extLst>
        </xdr:cNvPr>
        <xdr:cNvSpPr txBox="1"/>
      </xdr:nvSpPr>
      <xdr:spPr>
        <a:xfrm>
          <a:off x="1816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76852</xdr:rowOff>
    </xdr:from>
    <xdr:ext cx="405111" cy="259045"/>
    <xdr:sp macro="" textlink="">
      <xdr:nvSpPr>
        <xdr:cNvPr id="86" name="n_4aveValue【道路】&#10;有形固定資産減価償却率">
          <a:extLst>
            <a:ext uri="{FF2B5EF4-FFF2-40B4-BE49-F238E27FC236}">
              <a16:creationId xmlns:a16="http://schemas.microsoft.com/office/drawing/2014/main" id="{9FE13225-36DD-4AAF-ACE0-1657D00D2993}"/>
            </a:ext>
          </a:extLst>
        </xdr:cNvPr>
        <xdr:cNvSpPr txBox="1"/>
      </xdr:nvSpPr>
      <xdr:spPr>
        <a:xfrm>
          <a:off x="927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70502</xdr:rowOff>
    </xdr:from>
    <xdr:ext cx="405111" cy="259045"/>
    <xdr:sp macro="" textlink="">
      <xdr:nvSpPr>
        <xdr:cNvPr id="87" name="n_1mainValue【道路】&#10;有形固定資産減価償却率">
          <a:extLst>
            <a:ext uri="{FF2B5EF4-FFF2-40B4-BE49-F238E27FC236}">
              <a16:creationId xmlns:a16="http://schemas.microsoft.com/office/drawing/2014/main" id="{35596204-2EC4-4D2A-88A3-7B5070CB2EB1}"/>
            </a:ext>
          </a:extLst>
        </xdr:cNvPr>
        <xdr:cNvSpPr txBox="1"/>
      </xdr:nvSpPr>
      <xdr:spPr>
        <a:xfrm>
          <a:off x="3582044" y="692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156227</xdr:rowOff>
    </xdr:from>
    <xdr:ext cx="405111" cy="259045"/>
    <xdr:sp macro="" textlink="">
      <xdr:nvSpPr>
        <xdr:cNvPr id="88" name="n_2mainValue【道路】&#10;有形固定資産減価償却率">
          <a:extLst>
            <a:ext uri="{FF2B5EF4-FFF2-40B4-BE49-F238E27FC236}">
              <a16:creationId xmlns:a16="http://schemas.microsoft.com/office/drawing/2014/main" id="{1A17C18A-90BC-40A8-9B50-74C48AFA0EA1}"/>
            </a:ext>
          </a:extLst>
        </xdr:cNvPr>
        <xdr:cNvSpPr txBox="1"/>
      </xdr:nvSpPr>
      <xdr:spPr>
        <a:xfrm>
          <a:off x="2705744" y="701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165752</xdr:rowOff>
    </xdr:from>
    <xdr:ext cx="405111" cy="259045"/>
    <xdr:sp macro="" textlink="">
      <xdr:nvSpPr>
        <xdr:cNvPr id="89" name="n_3mainValue【道路】&#10;有形固定資産減価償却率">
          <a:extLst>
            <a:ext uri="{FF2B5EF4-FFF2-40B4-BE49-F238E27FC236}">
              <a16:creationId xmlns:a16="http://schemas.microsoft.com/office/drawing/2014/main" id="{55EA3CE6-16CD-49BD-97CE-9A97407C220B}"/>
            </a:ext>
          </a:extLst>
        </xdr:cNvPr>
        <xdr:cNvSpPr txBox="1"/>
      </xdr:nvSpPr>
      <xdr:spPr>
        <a:xfrm>
          <a:off x="1816744" y="702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17</xdr:rowOff>
    </xdr:from>
    <xdr:ext cx="405111" cy="259045"/>
    <xdr:sp macro="" textlink="">
      <xdr:nvSpPr>
        <xdr:cNvPr id="90" name="n_4mainValue【道路】&#10;有形固定資産減価償却率">
          <a:extLst>
            <a:ext uri="{FF2B5EF4-FFF2-40B4-BE49-F238E27FC236}">
              <a16:creationId xmlns:a16="http://schemas.microsoft.com/office/drawing/2014/main" id="{B34A2C03-DAA7-46C8-8DF8-4B4C60F07471}"/>
            </a:ext>
          </a:extLst>
        </xdr:cNvPr>
        <xdr:cNvSpPr txBox="1"/>
      </xdr:nvSpPr>
      <xdr:spPr>
        <a:xfrm>
          <a:off x="927744" y="702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543E73DC-D941-4820-BA3B-8AEEA1D3AA8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9A8CF6DF-7C90-4CF9-AF17-CD4DE17DDC9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84A4EEF-322A-4C92-AD19-C73CCD3248F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DF5E605-8F43-431A-BBBF-295B3C2B92E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C6180C8-2447-433A-9CE9-7154202BC63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4205951-AE27-40F2-9199-63B0CCD4819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BDB5C60-5B8E-4E42-890A-91564517B1C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C4D155D-3E78-4761-903B-70DA65F93F7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EADF67D2-ADF8-4D6A-B1A8-A10A78E24FB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EC4116CA-8770-47AB-9D2E-E306F664407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1E28CA98-D92A-48AA-AC45-4B6860D037A7}"/>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D744E673-9B7B-466E-864B-98E01494418C}"/>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48C450D1-337B-4732-BA5E-2426E77C31E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92DFE8C6-84CB-4174-999C-C4B59E2C33F5}"/>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1CFF94BF-D2CF-4D49-A029-29FCD955AF2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F442288B-F7D2-41EE-849B-CA27015FCAAE}"/>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F64F834-B8C9-4017-9CCA-8428917837F2}"/>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3338DFA2-931E-4EDF-BE3F-4097DEB8E6C3}"/>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1B0E702C-F41F-463A-9C98-17AF579E59C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E2FA432B-E7DA-4733-9150-891A947F2D37}"/>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C402F864-D325-45AA-9B34-13BE464C47F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6063E0B4-19E3-4AB8-8C5D-3EF1EB40EF6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2660E61A-A6E6-49B9-8963-95EFFAFBF18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127387</xdr:rowOff>
    </xdr:from>
    <xdr:to>
      <xdr:col>54</xdr:col>
      <xdr:colOff>189865</xdr:colOff>
      <xdr:row>42</xdr:row>
      <xdr:rowOff>28766</xdr:rowOff>
    </xdr:to>
    <xdr:cxnSp macro="">
      <xdr:nvCxnSpPr>
        <xdr:cNvPr id="114" name="直線コネクタ 113">
          <a:extLst>
            <a:ext uri="{FF2B5EF4-FFF2-40B4-BE49-F238E27FC236}">
              <a16:creationId xmlns:a16="http://schemas.microsoft.com/office/drawing/2014/main" id="{D0DFDFA4-5F29-4A14-8EF9-6DE5A0C49984}"/>
            </a:ext>
          </a:extLst>
        </xdr:cNvPr>
        <xdr:cNvCxnSpPr/>
      </xdr:nvCxnSpPr>
      <xdr:spPr>
        <a:xfrm flipV="1">
          <a:off x="10476865" y="5613787"/>
          <a:ext cx="0" cy="161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32593</xdr:rowOff>
    </xdr:from>
    <xdr:ext cx="469744" cy="259045"/>
    <xdr:sp macro="" textlink="">
      <xdr:nvSpPr>
        <xdr:cNvPr id="115" name="【道路】&#10;一人当たり延長最小値テキスト">
          <a:extLst>
            <a:ext uri="{FF2B5EF4-FFF2-40B4-BE49-F238E27FC236}">
              <a16:creationId xmlns:a16="http://schemas.microsoft.com/office/drawing/2014/main" id="{898DF2D7-855B-4B59-8B44-4CFA96AFCB4F}"/>
            </a:ext>
          </a:extLst>
        </xdr:cNvPr>
        <xdr:cNvSpPr txBox="1"/>
      </xdr:nvSpPr>
      <xdr:spPr>
        <a:xfrm>
          <a:off x="10515600" y="7233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28766</xdr:rowOff>
    </xdr:from>
    <xdr:to>
      <xdr:col>55</xdr:col>
      <xdr:colOff>88900</xdr:colOff>
      <xdr:row>42</xdr:row>
      <xdr:rowOff>28766</xdr:rowOff>
    </xdr:to>
    <xdr:cxnSp macro="">
      <xdr:nvCxnSpPr>
        <xdr:cNvPr id="116" name="直線コネクタ 115">
          <a:extLst>
            <a:ext uri="{FF2B5EF4-FFF2-40B4-BE49-F238E27FC236}">
              <a16:creationId xmlns:a16="http://schemas.microsoft.com/office/drawing/2014/main" id="{0E636878-FC34-4987-807A-C04D41C31F1C}"/>
            </a:ext>
          </a:extLst>
        </xdr:cNvPr>
        <xdr:cNvCxnSpPr/>
      </xdr:nvCxnSpPr>
      <xdr:spPr>
        <a:xfrm>
          <a:off x="10388600" y="722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74064</xdr:rowOff>
    </xdr:from>
    <xdr:ext cx="534377" cy="259045"/>
    <xdr:sp macro="" textlink="">
      <xdr:nvSpPr>
        <xdr:cNvPr id="117" name="【道路】&#10;一人当たり延長最大値テキスト">
          <a:extLst>
            <a:ext uri="{FF2B5EF4-FFF2-40B4-BE49-F238E27FC236}">
              <a16:creationId xmlns:a16="http://schemas.microsoft.com/office/drawing/2014/main" id="{71EE6C8A-DFA6-4465-BE93-57A083920D38}"/>
            </a:ext>
          </a:extLst>
        </xdr:cNvPr>
        <xdr:cNvSpPr txBox="1"/>
      </xdr:nvSpPr>
      <xdr:spPr>
        <a:xfrm>
          <a:off x="10515600" y="538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127387</xdr:rowOff>
    </xdr:from>
    <xdr:to>
      <xdr:col>55</xdr:col>
      <xdr:colOff>88900</xdr:colOff>
      <xdr:row>32</xdr:row>
      <xdr:rowOff>127387</xdr:rowOff>
    </xdr:to>
    <xdr:cxnSp macro="">
      <xdr:nvCxnSpPr>
        <xdr:cNvPr id="118" name="直線コネクタ 117">
          <a:extLst>
            <a:ext uri="{FF2B5EF4-FFF2-40B4-BE49-F238E27FC236}">
              <a16:creationId xmlns:a16="http://schemas.microsoft.com/office/drawing/2014/main" id="{20BC6368-A1DA-4630-BD46-9565130AE195}"/>
            </a:ext>
          </a:extLst>
        </xdr:cNvPr>
        <xdr:cNvCxnSpPr/>
      </xdr:nvCxnSpPr>
      <xdr:spPr>
        <a:xfrm>
          <a:off x="10388600" y="561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161072</xdr:rowOff>
    </xdr:from>
    <xdr:ext cx="534377" cy="259045"/>
    <xdr:sp macro="" textlink="">
      <xdr:nvSpPr>
        <xdr:cNvPr id="119" name="【道路】&#10;一人当たり延長平均値テキスト">
          <a:extLst>
            <a:ext uri="{FF2B5EF4-FFF2-40B4-BE49-F238E27FC236}">
              <a16:creationId xmlns:a16="http://schemas.microsoft.com/office/drawing/2014/main" id="{FE41997E-FF21-433E-8188-A49B6A1C4B55}"/>
            </a:ext>
          </a:extLst>
        </xdr:cNvPr>
        <xdr:cNvSpPr txBox="1"/>
      </xdr:nvSpPr>
      <xdr:spPr>
        <a:xfrm>
          <a:off x="10515600" y="6504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138195</xdr:rowOff>
    </xdr:from>
    <xdr:to>
      <xdr:col>55</xdr:col>
      <xdr:colOff>50800</xdr:colOff>
      <xdr:row>39</xdr:row>
      <xdr:rowOff>68345</xdr:rowOff>
    </xdr:to>
    <xdr:sp macro="" textlink="">
      <xdr:nvSpPr>
        <xdr:cNvPr id="120" name="フローチャート: 判断 119">
          <a:extLst>
            <a:ext uri="{FF2B5EF4-FFF2-40B4-BE49-F238E27FC236}">
              <a16:creationId xmlns:a16="http://schemas.microsoft.com/office/drawing/2014/main" id="{87E043F2-B17F-4D97-A0FF-FE9F6C7459D8}"/>
            </a:ext>
          </a:extLst>
        </xdr:cNvPr>
        <xdr:cNvSpPr/>
      </xdr:nvSpPr>
      <xdr:spPr>
        <a:xfrm>
          <a:off x="10426700" y="665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142481</xdr:rowOff>
    </xdr:from>
    <xdr:to>
      <xdr:col>50</xdr:col>
      <xdr:colOff>165100</xdr:colOff>
      <xdr:row>39</xdr:row>
      <xdr:rowOff>72631</xdr:rowOff>
    </xdr:to>
    <xdr:sp macro="" textlink="">
      <xdr:nvSpPr>
        <xdr:cNvPr id="121" name="フローチャート: 判断 120">
          <a:extLst>
            <a:ext uri="{FF2B5EF4-FFF2-40B4-BE49-F238E27FC236}">
              <a16:creationId xmlns:a16="http://schemas.microsoft.com/office/drawing/2014/main" id="{95DAEE14-ADB2-4AE2-B211-C8A22C875DB9}"/>
            </a:ext>
          </a:extLst>
        </xdr:cNvPr>
        <xdr:cNvSpPr/>
      </xdr:nvSpPr>
      <xdr:spPr>
        <a:xfrm>
          <a:off x="9588500" y="665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149778</xdr:rowOff>
    </xdr:from>
    <xdr:to>
      <xdr:col>46</xdr:col>
      <xdr:colOff>38100</xdr:colOff>
      <xdr:row>39</xdr:row>
      <xdr:rowOff>79928</xdr:rowOff>
    </xdr:to>
    <xdr:sp macro="" textlink="">
      <xdr:nvSpPr>
        <xdr:cNvPr id="122" name="フローチャート: 判断 121">
          <a:extLst>
            <a:ext uri="{FF2B5EF4-FFF2-40B4-BE49-F238E27FC236}">
              <a16:creationId xmlns:a16="http://schemas.microsoft.com/office/drawing/2014/main" id="{046F7DD4-EB5E-4467-A831-D53D87B724A4}"/>
            </a:ext>
          </a:extLst>
        </xdr:cNvPr>
        <xdr:cNvSpPr/>
      </xdr:nvSpPr>
      <xdr:spPr>
        <a:xfrm>
          <a:off x="8699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163113</xdr:rowOff>
    </xdr:from>
    <xdr:to>
      <xdr:col>41</xdr:col>
      <xdr:colOff>101600</xdr:colOff>
      <xdr:row>39</xdr:row>
      <xdr:rowOff>93263</xdr:rowOff>
    </xdr:to>
    <xdr:sp macro="" textlink="">
      <xdr:nvSpPr>
        <xdr:cNvPr id="123" name="フローチャート: 判断 122">
          <a:extLst>
            <a:ext uri="{FF2B5EF4-FFF2-40B4-BE49-F238E27FC236}">
              <a16:creationId xmlns:a16="http://schemas.microsoft.com/office/drawing/2014/main" id="{6BE612E4-FF4A-4444-B406-5838FBAD914D}"/>
            </a:ext>
          </a:extLst>
        </xdr:cNvPr>
        <xdr:cNvSpPr/>
      </xdr:nvSpPr>
      <xdr:spPr>
        <a:xfrm>
          <a:off x="7810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167684</xdr:rowOff>
    </xdr:from>
    <xdr:to>
      <xdr:col>36</xdr:col>
      <xdr:colOff>165100</xdr:colOff>
      <xdr:row>40</xdr:row>
      <xdr:rowOff>97834</xdr:rowOff>
    </xdr:to>
    <xdr:sp macro="" textlink="">
      <xdr:nvSpPr>
        <xdr:cNvPr id="124" name="フローチャート: 判断 123">
          <a:extLst>
            <a:ext uri="{FF2B5EF4-FFF2-40B4-BE49-F238E27FC236}">
              <a16:creationId xmlns:a16="http://schemas.microsoft.com/office/drawing/2014/main" id="{3413E93B-3EF0-4525-98D3-7E980676BF2D}"/>
            </a:ext>
          </a:extLst>
        </xdr:cNvPr>
        <xdr:cNvSpPr/>
      </xdr:nvSpPr>
      <xdr:spPr>
        <a:xfrm>
          <a:off x="6921500" y="685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9A652EC-7789-4401-AF14-4A426B96945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68EFEC2-0A35-40FF-98B9-43712851988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81C3CBE-C262-45F2-AFF3-20510FF1EBF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2CC06FC-7280-44FD-AE78-F1F52FDA8F1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246E6A7-6EFC-4B00-8451-FE5B030433A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85960</xdr:rowOff>
    </xdr:from>
    <xdr:to>
      <xdr:col>55</xdr:col>
      <xdr:colOff>50800</xdr:colOff>
      <xdr:row>41</xdr:row>
      <xdr:rowOff>16110</xdr:rowOff>
    </xdr:to>
    <xdr:sp macro="" textlink="">
      <xdr:nvSpPr>
        <xdr:cNvPr id="130" name="楕円 129">
          <a:extLst>
            <a:ext uri="{FF2B5EF4-FFF2-40B4-BE49-F238E27FC236}">
              <a16:creationId xmlns:a16="http://schemas.microsoft.com/office/drawing/2014/main" id="{D6F773F2-8FA1-4BD7-BDAA-68F3B5C8F34A}"/>
            </a:ext>
          </a:extLst>
        </xdr:cNvPr>
        <xdr:cNvSpPr/>
      </xdr:nvSpPr>
      <xdr:spPr>
        <a:xfrm>
          <a:off x="10426700" y="694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64387</xdr:rowOff>
    </xdr:from>
    <xdr:ext cx="534377" cy="259045"/>
    <xdr:sp macro="" textlink="">
      <xdr:nvSpPr>
        <xdr:cNvPr id="131" name="【道路】&#10;一人当たり延長該当値テキスト">
          <a:extLst>
            <a:ext uri="{FF2B5EF4-FFF2-40B4-BE49-F238E27FC236}">
              <a16:creationId xmlns:a16="http://schemas.microsoft.com/office/drawing/2014/main" id="{CBFB135E-8683-42F1-BC99-DE4EAECD1B14}"/>
            </a:ext>
          </a:extLst>
        </xdr:cNvPr>
        <xdr:cNvSpPr txBox="1"/>
      </xdr:nvSpPr>
      <xdr:spPr>
        <a:xfrm>
          <a:off x="10515600" y="692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89446</xdr:rowOff>
    </xdr:from>
    <xdr:to>
      <xdr:col>50</xdr:col>
      <xdr:colOff>165100</xdr:colOff>
      <xdr:row>41</xdr:row>
      <xdr:rowOff>19596</xdr:rowOff>
    </xdr:to>
    <xdr:sp macro="" textlink="">
      <xdr:nvSpPr>
        <xdr:cNvPr id="132" name="楕円 131">
          <a:extLst>
            <a:ext uri="{FF2B5EF4-FFF2-40B4-BE49-F238E27FC236}">
              <a16:creationId xmlns:a16="http://schemas.microsoft.com/office/drawing/2014/main" id="{1FA5A1F1-DD0C-4E08-AEA3-28344831C4C9}"/>
            </a:ext>
          </a:extLst>
        </xdr:cNvPr>
        <xdr:cNvSpPr/>
      </xdr:nvSpPr>
      <xdr:spPr>
        <a:xfrm>
          <a:off x="9588500" y="694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136760</xdr:rowOff>
    </xdr:from>
    <xdr:to>
      <xdr:col>55</xdr:col>
      <xdr:colOff>0</xdr:colOff>
      <xdr:row>40</xdr:row>
      <xdr:rowOff>140246</xdr:rowOff>
    </xdr:to>
    <xdr:cxnSp macro="">
      <xdr:nvCxnSpPr>
        <xdr:cNvPr id="133" name="直線コネクタ 132">
          <a:extLst>
            <a:ext uri="{FF2B5EF4-FFF2-40B4-BE49-F238E27FC236}">
              <a16:creationId xmlns:a16="http://schemas.microsoft.com/office/drawing/2014/main" id="{70B2A434-DD13-404D-B0D5-8151E9B65F22}"/>
            </a:ext>
          </a:extLst>
        </xdr:cNvPr>
        <xdr:cNvCxnSpPr/>
      </xdr:nvCxnSpPr>
      <xdr:spPr>
        <a:xfrm flipV="1">
          <a:off x="9639300" y="6994760"/>
          <a:ext cx="838200" cy="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93999</xdr:rowOff>
    </xdr:from>
    <xdr:to>
      <xdr:col>46</xdr:col>
      <xdr:colOff>38100</xdr:colOff>
      <xdr:row>41</xdr:row>
      <xdr:rowOff>24149</xdr:rowOff>
    </xdr:to>
    <xdr:sp macro="" textlink="">
      <xdr:nvSpPr>
        <xdr:cNvPr id="134" name="楕円 133">
          <a:extLst>
            <a:ext uri="{FF2B5EF4-FFF2-40B4-BE49-F238E27FC236}">
              <a16:creationId xmlns:a16="http://schemas.microsoft.com/office/drawing/2014/main" id="{A0BA8CC3-B5D8-4C79-90B0-2767E88E41D6}"/>
            </a:ext>
          </a:extLst>
        </xdr:cNvPr>
        <xdr:cNvSpPr/>
      </xdr:nvSpPr>
      <xdr:spPr>
        <a:xfrm>
          <a:off x="8699500" y="695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140246</xdr:rowOff>
    </xdr:from>
    <xdr:to>
      <xdr:col>50</xdr:col>
      <xdr:colOff>114300</xdr:colOff>
      <xdr:row>40</xdr:row>
      <xdr:rowOff>144799</xdr:rowOff>
    </xdr:to>
    <xdr:cxnSp macro="">
      <xdr:nvCxnSpPr>
        <xdr:cNvPr id="135" name="直線コネクタ 134">
          <a:extLst>
            <a:ext uri="{FF2B5EF4-FFF2-40B4-BE49-F238E27FC236}">
              <a16:creationId xmlns:a16="http://schemas.microsoft.com/office/drawing/2014/main" id="{DB2073E2-113D-442E-858D-44C9DACAC2F8}"/>
            </a:ext>
          </a:extLst>
        </xdr:cNvPr>
        <xdr:cNvCxnSpPr/>
      </xdr:nvCxnSpPr>
      <xdr:spPr>
        <a:xfrm flipV="1">
          <a:off x="8750300" y="6998246"/>
          <a:ext cx="889000" cy="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98057</xdr:rowOff>
    </xdr:from>
    <xdr:to>
      <xdr:col>41</xdr:col>
      <xdr:colOff>101600</xdr:colOff>
      <xdr:row>41</xdr:row>
      <xdr:rowOff>28207</xdr:rowOff>
    </xdr:to>
    <xdr:sp macro="" textlink="">
      <xdr:nvSpPr>
        <xdr:cNvPr id="136" name="楕円 135">
          <a:extLst>
            <a:ext uri="{FF2B5EF4-FFF2-40B4-BE49-F238E27FC236}">
              <a16:creationId xmlns:a16="http://schemas.microsoft.com/office/drawing/2014/main" id="{5C126BD0-EA5B-4B2A-892F-AB4D13029C07}"/>
            </a:ext>
          </a:extLst>
        </xdr:cNvPr>
        <xdr:cNvSpPr/>
      </xdr:nvSpPr>
      <xdr:spPr>
        <a:xfrm>
          <a:off x="7810500" y="695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144799</xdr:rowOff>
    </xdr:from>
    <xdr:to>
      <xdr:col>45</xdr:col>
      <xdr:colOff>177800</xdr:colOff>
      <xdr:row>40</xdr:row>
      <xdr:rowOff>148857</xdr:rowOff>
    </xdr:to>
    <xdr:cxnSp macro="">
      <xdr:nvCxnSpPr>
        <xdr:cNvPr id="137" name="直線コネクタ 136">
          <a:extLst>
            <a:ext uri="{FF2B5EF4-FFF2-40B4-BE49-F238E27FC236}">
              <a16:creationId xmlns:a16="http://schemas.microsoft.com/office/drawing/2014/main" id="{BFC72B95-F0E8-4B18-B6BF-2FC63B509B1B}"/>
            </a:ext>
          </a:extLst>
        </xdr:cNvPr>
        <xdr:cNvCxnSpPr/>
      </xdr:nvCxnSpPr>
      <xdr:spPr>
        <a:xfrm flipV="1">
          <a:off x="7861300" y="7002799"/>
          <a:ext cx="889000" cy="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102362</xdr:rowOff>
    </xdr:from>
    <xdr:to>
      <xdr:col>36</xdr:col>
      <xdr:colOff>165100</xdr:colOff>
      <xdr:row>41</xdr:row>
      <xdr:rowOff>32512</xdr:rowOff>
    </xdr:to>
    <xdr:sp macro="" textlink="">
      <xdr:nvSpPr>
        <xdr:cNvPr id="138" name="楕円 137">
          <a:extLst>
            <a:ext uri="{FF2B5EF4-FFF2-40B4-BE49-F238E27FC236}">
              <a16:creationId xmlns:a16="http://schemas.microsoft.com/office/drawing/2014/main" id="{13E381A0-61C9-4A1F-863B-8F2865EA3CB5}"/>
            </a:ext>
          </a:extLst>
        </xdr:cNvPr>
        <xdr:cNvSpPr/>
      </xdr:nvSpPr>
      <xdr:spPr>
        <a:xfrm>
          <a:off x="6921500" y="696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148857</xdr:rowOff>
    </xdr:from>
    <xdr:to>
      <xdr:col>41</xdr:col>
      <xdr:colOff>50800</xdr:colOff>
      <xdr:row>40</xdr:row>
      <xdr:rowOff>153162</xdr:rowOff>
    </xdr:to>
    <xdr:cxnSp macro="">
      <xdr:nvCxnSpPr>
        <xdr:cNvPr id="139" name="直線コネクタ 138">
          <a:extLst>
            <a:ext uri="{FF2B5EF4-FFF2-40B4-BE49-F238E27FC236}">
              <a16:creationId xmlns:a16="http://schemas.microsoft.com/office/drawing/2014/main" id="{D4E3603F-E220-4D29-B79B-B13F57ECE459}"/>
            </a:ext>
          </a:extLst>
        </xdr:cNvPr>
        <xdr:cNvCxnSpPr/>
      </xdr:nvCxnSpPr>
      <xdr:spPr>
        <a:xfrm flipV="1">
          <a:off x="6972300" y="7006857"/>
          <a:ext cx="889000" cy="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89158</xdr:rowOff>
    </xdr:from>
    <xdr:ext cx="534377" cy="259045"/>
    <xdr:sp macro="" textlink="">
      <xdr:nvSpPr>
        <xdr:cNvPr id="140" name="n_1aveValue【道路】&#10;一人当たり延長">
          <a:extLst>
            <a:ext uri="{FF2B5EF4-FFF2-40B4-BE49-F238E27FC236}">
              <a16:creationId xmlns:a16="http://schemas.microsoft.com/office/drawing/2014/main" id="{4EBD7BCC-6DE9-494E-8FA4-10EA0ACD6C83}"/>
            </a:ext>
          </a:extLst>
        </xdr:cNvPr>
        <xdr:cNvSpPr txBox="1"/>
      </xdr:nvSpPr>
      <xdr:spPr>
        <a:xfrm>
          <a:off x="9359411" y="643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96454</xdr:rowOff>
    </xdr:from>
    <xdr:ext cx="534377" cy="259045"/>
    <xdr:sp macro="" textlink="">
      <xdr:nvSpPr>
        <xdr:cNvPr id="141" name="n_2aveValue【道路】&#10;一人当たり延長">
          <a:extLst>
            <a:ext uri="{FF2B5EF4-FFF2-40B4-BE49-F238E27FC236}">
              <a16:creationId xmlns:a16="http://schemas.microsoft.com/office/drawing/2014/main" id="{E020049D-3D7C-47E3-9E1A-084654400F1B}"/>
            </a:ext>
          </a:extLst>
        </xdr:cNvPr>
        <xdr:cNvSpPr txBox="1"/>
      </xdr:nvSpPr>
      <xdr:spPr>
        <a:xfrm>
          <a:off x="8483111" y="644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109790</xdr:rowOff>
    </xdr:from>
    <xdr:ext cx="534377" cy="259045"/>
    <xdr:sp macro="" textlink="">
      <xdr:nvSpPr>
        <xdr:cNvPr id="142" name="n_3aveValue【道路】&#10;一人当たり延長">
          <a:extLst>
            <a:ext uri="{FF2B5EF4-FFF2-40B4-BE49-F238E27FC236}">
              <a16:creationId xmlns:a16="http://schemas.microsoft.com/office/drawing/2014/main" id="{0A80DE68-772A-4B44-A4CE-69BDC6345130}"/>
            </a:ext>
          </a:extLst>
        </xdr:cNvPr>
        <xdr:cNvSpPr txBox="1"/>
      </xdr:nvSpPr>
      <xdr:spPr>
        <a:xfrm>
          <a:off x="7594111" y="64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114361</xdr:rowOff>
    </xdr:from>
    <xdr:ext cx="534377" cy="259045"/>
    <xdr:sp macro="" textlink="">
      <xdr:nvSpPr>
        <xdr:cNvPr id="143" name="n_4aveValue【道路】&#10;一人当たり延長">
          <a:extLst>
            <a:ext uri="{FF2B5EF4-FFF2-40B4-BE49-F238E27FC236}">
              <a16:creationId xmlns:a16="http://schemas.microsoft.com/office/drawing/2014/main" id="{205923F4-C1FB-40EE-933F-0DCFAEA084B4}"/>
            </a:ext>
          </a:extLst>
        </xdr:cNvPr>
        <xdr:cNvSpPr txBox="1"/>
      </xdr:nvSpPr>
      <xdr:spPr>
        <a:xfrm>
          <a:off x="6705111" y="662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10723</xdr:rowOff>
    </xdr:from>
    <xdr:ext cx="534377" cy="259045"/>
    <xdr:sp macro="" textlink="">
      <xdr:nvSpPr>
        <xdr:cNvPr id="144" name="n_1mainValue【道路】&#10;一人当たり延長">
          <a:extLst>
            <a:ext uri="{FF2B5EF4-FFF2-40B4-BE49-F238E27FC236}">
              <a16:creationId xmlns:a16="http://schemas.microsoft.com/office/drawing/2014/main" id="{0912AB44-A434-48E9-901E-637A756B2539}"/>
            </a:ext>
          </a:extLst>
        </xdr:cNvPr>
        <xdr:cNvSpPr txBox="1"/>
      </xdr:nvSpPr>
      <xdr:spPr>
        <a:xfrm>
          <a:off x="9359411" y="704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15276</xdr:rowOff>
    </xdr:from>
    <xdr:ext cx="534377" cy="259045"/>
    <xdr:sp macro="" textlink="">
      <xdr:nvSpPr>
        <xdr:cNvPr id="145" name="n_2mainValue【道路】&#10;一人当たり延長">
          <a:extLst>
            <a:ext uri="{FF2B5EF4-FFF2-40B4-BE49-F238E27FC236}">
              <a16:creationId xmlns:a16="http://schemas.microsoft.com/office/drawing/2014/main" id="{12B5FE5E-C661-4342-8293-071E441323E0}"/>
            </a:ext>
          </a:extLst>
        </xdr:cNvPr>
        <xdr:cNvSpPr txBox="1"/>
      </xdr:nvSpPr>
      <xdr:spPr>
        <a:xfrm>
          <a:off x="8483111" y="704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19334</xdr:rowOff>
    </xdr:from>
    <xdr:ext cx="534377" cy="259045"/>
    <xdr:sp macro="" textlink="">
      <xdr:nvSpPr>
        <xdr:cNvPr id="146" name="n_3mainValue【道路】&#10;一人当たり延長">
          <a:extLst>
            <a:ext uri="{FF2B5EF4-FFF2-40B4-BE49-F238E27FC236}">
              <a16:creationId xmlns:a16="http://schemas.microsoft.com/office/drawing/2014/main" id="{D9CE2873-F48C-4214-87B9-EB153ABC031C}"/>
            </a:ext>
          </a:extLst>
        </xdr:cNvPr>
        <xdr:cNvSpPr txBox="1"/>
      </xdr:nvSpPr>
      <xdr:spPr>
        <a:xfrm>
          <a:off x="7594111" y="704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23639</xdr:rowOff>
    </xdr:from>
    <xdr:ext cx="534377" cy="259045"/>
    <xdr:sp macro="" textlink="">
      <xdr:nvSpPr>
        <xdr:cNvPr id="147" name="n_4mainValue【道路】&#10;一人当たり延長">
          <a:extLst>
            <a:ext uri="{FF2B5EF4-FFF2-40B4-BE49-F238E27FC236}">
              <a16:creationId xmlns:a16="http://schemas.microsoft.com/office/drawing/2014/main" id="{55EFEB90-9471-479C-AB5D-3D824AAFD853}"/>
            </a:ext>
          </a:extLst>
        </xdr:cNvPr>
        <xdr:cNvSpPr txBox="1"/>
      </xdr:nvSpPr>
      <xdr:spPr>
        <a:xfrm>
          <a:off x="6705111" y="705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A2F87B97-BC36-4A32-82BA-1946264FC38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80E908C3-3DEC-4AD7-A6B3-F22F46AEFD3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769AD99A-DCDE-4FD8-B710-C997DD4B3A5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2F5AC5D-E662-494C-A614-ABDC37DCD83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ADC27077-31E3-4085-9650-BA87E83A2D5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7B031A2A-632D-4612-81C1-ADEA976A3A1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50E6AF0C-EC31-411C-A4B3-F4687E8ED91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DC99C83-BD1A-4E90-B5D0-8CBA794D3C7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88B9433C-7D45-4511-B9A7-53C42644FBD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806E2BC3-2931-4BC8-9111-5EC78930AA5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964712C-E8F9-4F34-9A29-E4ABE56B6EE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BBBC24F5-50E4-4613-B49E-50A61DB2D06C}"/>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B93533C4-C1B2-4274-97CC-E13D5FBDCBCC}"/>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BDA4BF4B-8666-4265-A80E-82127C6E0B8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22E0E5AA-7764-43BC-9BCC-CABBB1DA0D5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443C8509-C795-4695-B00E-D8AA8AD7B91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39B3B405-6F70-48D0-94ED-207C057F06E3}"/>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6CC41407-6016-4C9A-B284-806A2AE864E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7D094AD8-9BC4-4A91-AFC8-98B93B6A2FAA}"/>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9366B874-A522-4C51-80F9-16F0A702AE1E}"/>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91F8513C-8E7D-41EC-9238-E445060692A6}"/>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42697B3F-9048-4BA5-95D2-F6D1141A957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F4785DCF-316A-4A66-9065-FFFD4164038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D5D1AEB0-50CC-4E03-AE52-123102B6691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7DEEC4F4-C5CB-4498-82E1-71E47DB420B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35923</xdr:rowOff>
    </xdr:to>
    <xdr:cxnSp macro="">
      <xdr:nvCxnSpPr>
        <xdr:cNvPr id="173" name="直線コネクタ 172">
          <a:extLst>
            <a:ext uri="{FF2B5EF4-FFF2-40B4-BE49-F238E27FC236}">
              <a16:creationId xmlns:a16="http://schemas.microsoft.com/office/drawing/2014/main" id="{F478560D-27FD-44F9-B4FA-F85D57F6FE29}"/>
            </a:ext>
          </a:extLst>
        </xdr:cNvPr>
        <xdr:cNvCxnSpPr/>
      </xdr:nvCxnSpPr>
      <xdr:spPr>
        <a:xfrm flipV="1">
          <a:off x="4634865" y="9555480"/>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39750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D43055BA-6B4D-49B4-A873-D1B0C886EE0B}"/>
            </a:ext>
          </a:extLst>
        </xdr:cNvPr>
        <xdr:cNvSpPr txBox="1"/>
      </xdr:nvSpPr>
      <xdr:spPr>
        <a:xfrm>
          <a:off x="4673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35923</xdr:rowOff>
    </xdr:from>
    <xdr:to>
      <xdr:col>24</xdr:col>
      <xdr:colOff>152400</xdr:colOff>
      <xdr:row>64</xdr:row>
      <xdr:rowOff>35923</xdr:rowOff>
    </xdr:to>
    <xdr:cxnSp macro="">
      <xdr:nvCxnSpPr>
        <xdr:cNvPr id="175" name="直線コネクタ 174">
          <a:extLst>
            <a:ext uri="{FF2B5EF4-FFF2-40B4-BE49-F238E27FC236}">
              <a16:creationId xmlns:a16="http://schemas.microsoft.com/office/drawing/2014/main" id="{BB0B71D6-C587-4428-B8D3-62245D55A8F2}"/>
            </a:ext>
          </a:extLst>
        </xdr:cNvPr>
        <xdr:cNvCxnSpPr/>
      </xdr:nvCxnSpPr>
      <xdr:spPr>
        <a:xfrm>
          <a:off x="4546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8A66A2C6-3E9F-43A1-95CC-B387C7F8DE50}"/>
            </a:ext>
          </a:extLst>
        </xdr:cNvPr>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7" name="直線コネクタ 176">
          <a:extLst>
            <a:ext uri="{FF2B5EF4-FFF2-40B4-BE49-F238E27FC236}">
              <a16:creationId xmlns:a16="http://schemas.microsoft.com/office/drawing/2014/main" id="{D62D0489-91E8-4824-8FE6-9E4E39D3FDD6}"/>
            </a:ext>
          </a:extLst>
        </xdr:cNvPr>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53720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498B68DD-67C3-4938-AB07-227F408B234C}"/>
            </a:ext>
          </a:extLst>
        </xdr:cNvPr>
        <xdr:cNvSpPr txBox="1"/>
      </xdr:nvSpPr>
      <xdr:spPr>
        <a:xfrm>
          <a:off x="4673600" y="1034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30843</xdr:rowOff>
    </xdr:from>
    <xdr:to>
      <xdr:col>24</xdr:col>
      <xdr:colOff>114300</xdr:colOff>
      <xdr:row>61</xdr:row>
      <xdr:rowOff>132443</xdr:rowOff>
    </xdr:to>
    <xdr:sp macro="" textlink="">
      <xdr:nvSpPr>
        <xdr:cNvPr id="179" name="フローチャート: 判断 178">
          <a:extLst>
            <a:ext uri="{FF2B5EF4-FFF2-40B4-BE49-F238E27FC236}">
              <a16:creationId xmlns:a16="http://schemas.microsoft.com/office/drawing/2014/main" id="{D52D1015-9608-46E3-8316-926B93F417FF}"/>
            </a:ext>
          </a:extLst>
        </xdr:cNvPr>
        <xdr:cNvSpPr/>
      </xdr:nvSpPr>
      <xdr:spPr>
        <a:xfrm>
          <a:off x="4584700" y="1048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12881</xdr:rowOff>
    </xdr:from>
    <xdr:to>
      <xdr:col>20</xdr:col>
      <xdr:colOff>38100</xdr:colOff>
      <xdr:row>61</xdr:row>
      <xdr:rowOff>114481</xdr:rowOff>
    </xdr:to>
    <xdr:sp macro="" textlink="">
      <xdr:nvSpPr>
        <xdr:cNvPr id="180" name="フローチャート: 判断 179">
          <a:extLst>
            <a:ext uri="{FF2B5EF4-FFF2-40B4-BE49-F238E27FC236}">
              <a16:creationId xmlns:a16="http://schemas.microsoft.com/office/drawing/2014/main" id="{6179DF44-65FD-41F0-A3E0-414B593B2D75}"/>
            </a:ext>
          </a:extLst>
        </xdr:cNvPr>
        <xdr:cNvSpPr/>
      </xdr:nvSpPr>
      <xdr:spPr>
        <a:xfrm>
          <a:off x="3746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168003</xdr:rowOff>
    </xdr:from>
    <xdr:to>
      <xdr:col>15</xdr:col>
      <xdr:colOff>101600</xdr:colOff>
      <xdr:row>61</xdr:row>
      <xdr:rowOff>98153</xdr:rowOff>
    </xdr:to>
    <xdr:sp macro="" textlink="">
      <xdr:nvSpPr>
        <xdr:cNvPr id="181" name="フローチャート: 判断 180">
          <a:extLst>
            <a:ext uri="{FF2B5EF4-FFF2-40B4-BE49-F238E27FC236}">
              <a16:creationId xmlns:a16="http://schemas.microsoft.com/office/drawing/2014/main" id="{46B41A43-F518-4394-B6F8-20DD5674DDC4}"/>
            </a:ext>
          </a:extLst>
        </xdr:cNvPr>
        <xdr:cNvSpPr/>
      </xdr:nvSpPr>
      <xdr:spPr>
        <a:xfrm>
          <a:off x="2857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148409</xdr:rowOff>
    </xdr:from>
    <xdr:to>
      <xdr:col>10</xdr:col>
      <xdr:colOff>165100</xdr:colOff>
      <xdr:row>61</xdr:row>
      <xdr:rowOff>78559</xdr:rowOff>
    </xdr:to>
    <xdr:sp macro="" textlink="">
      <xdr:nvSpPr>
        <xdr:cNvPr id="182" name="フローチャート: 判断 181">
          <a:extLst>
            <a:ext uri="{FF2B5EF4-FFF2-40B4-BE49-F238E27FC236}">
              <a16:creationId xmlns:a16="http://schemas.microsoft.com/office/drawing/2014/main" id="{870E1F8D-3946-4466-B539-930A1693F761}"/>
            </a:ext>
          </a:extLst>
        </xdr:cNvPr>
        <xdr:cNvSpPr/>
      </xdr:nvSpPr>
      <xdr:spPr>
        <a:xfrm>
          <a:off x="1968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16147</xdr:rowOff>
    </xdr:from>
    <xdr:to>
      <xdr:col>6</xdr:col>
      <xdr:colOff>38100</xdr:colOff>
      <xdr:row>61</xdr:row>
      <xdr:rowOff>117747</xdr:rowOff>
    </xdr:to>
    <xdr:sp macro="" textlink="">
      <xdr:nvSpPr>
        <xdr:cNvPr id="183" name="フローチャート: 判断 182">
          <a:extLst>
            <a:ext uri="{FF2B5EF4-FFF2-40B4-BE49-F238E27FC236}">
              <a16:creationId xmlns:a16="http://schemas.microsoft.com/office/drawing/2014/main" id="{AA64348B-D658-4342-B1AA-E10815EAD57B}"/>
            </a:ext>
          </a:extLst>
        </xdr:cNvPr>
        <xdr:cNvSpPr/>
      </xdr:nvSpPr>
      <xdr:spPr>
        <a:xfrm>
          <a:off x="1079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8E02465-2976-4505-A3B4-41139CB128A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3384C6E-5D75-41DD-9A92-F41190A1CDB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CFE561B-18C9-4DDC-AE35-AF31D3DECEC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5035E39-0794-4107-8ED4-F2CBFDFF711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B93ADF3-0054-40E0-8381-4B50718623A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94524</xdr:rowOff>
    </xdr:from>
    <xdr:to>
      <xdr:col>24</xdr:col>
      <xdr:colOff>114300</xdr:colOff>
      <xdr:row>62</xdr:row>
      <xdr:rowOff>24674</xdr:rowOff>
    </xdr:to>
    <xdr:sp macro="" textlink="">
      <xdr:nvSpPr>
        <xdr:cNvPr id="189" name="楕円 188">
          <a:extLst>
            <a:ext uri="{FF2B5EF4-FFF2-40B4-BE49-F238E27FC236}">
              <a16:creationId xmlns:a16="http://schemas.microsoft.com/office/drawing/2014/main" id="{356701BA-2F5F-4722-A6DF-A182B1817F63}"/>
            </a:ext>
          </a:extLst>
        </xdr:cNvPr>
        <xdr:cNvSpPr/>
      </xdr:nvSpPr>
      <xdr:spPr>
        <a:xfrm>
          <a:off x="4584700" y="1055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72951</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2C944DAC-88C2-4A6B-93B0-2FF25AC25BC8}"/>
            </a:ext>
          </a:extLst>
        </xdr:cNvPr>
        <xdr:cNvSpPr txBox="1"/>
      </xdr:nvSpPr>
      <xdr:spPr>
        <a:xfrm>
          <a:off x="4673600"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71665</xdr:rowOff>
    </xdr:from>
    <xdr:to>
      <xdr:col>20</xdr:col>
      <xdr:colOff>38100</xdr:colOff>
      <xdr:row>62</xdr:row>
      <xdr:rowOff>1815</xdr:rowOff>
    </xdr:to>
    <xdr:sp macro="" textlink="">
      <xdr:nvSpPr>
        <xdr:cNvPr id="191" name="楕円 190">
          <a:extLst>
            <a:ext uri="{FF2B5EF4-FFF2-40B4-BE49-F238E27FC236}">
              <a16:creationId xmlns:a16="http://schemas.microsoft.com/office/drawing/2014/main" id="{C393C4D8-496D-40DC-ACD0-C4289F343630}"/>
            </a:ext>
          </a:extLst>
        </xdr:cNvPr>
        <xdr:cNvSpPr/>
      </xdr:nvSpPr>
      <xdr:spPr>
        <a:xfrm>
          <a:off x="3746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122465</xdr:rowOff>
    </xdr:from>
    <xdr:to>
      <xdr:col>24</xdr:col>
      <xdr:colOff>63500</xdr:colOff>
      <xdr:row>61</xdr:row>
      <xdr:rowOff>145324</xdr:rowOff>
    </xdr:to>
    <xdr:cxnSp macro="">
      <xdr:nvCxnSpPr>
        <xdr:cNvPr id="192" name="直線コネクタ 191">
          <a:extLst>
            <a:ext uri="{FF2B5EF4-FFF2-40B4-BE49-F238E27FC236}">
              <a16:creationId xmlns:a16="http://schemas.microsoft.com/office/drawing/2014/main" id="{05FD5B4C-0070-4D36-8C14-8FE287BFCDEE}"/>
            </a:ext>
          </a:extLst>
        </xdr:cNvPr>
        <xdr:cNvCxnSpPr/>
      </xdr:nvCxnSpPr>
      <xdr:spPr>
        <a:xfrm>
          <a:off x="3797300" y="1058091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50437</xdr:rowOff>
    </xdr:from>
    <xdr:to>
      <xdr:col>15</xdr:col>
      <xdr:colOff>101600</xdr:colOff>
      <xdr:row>61</xdr:row>
      <xdr:rowOff>152037</xdr:rowOff>
    </xdr:to>
    <xdr:sp macro="" textlink="">
      <xdr:nvSpPr>
        <xdr:cNvPr id="193" name="楕円 192">
          <a:extLst>
            <a:ext uri="{FF2B5EF4-FFF2-40B4-BE49-F238E27FC236}">
              <a16:creationId xmlns:a16="http://schemas.microsoft.com/office/drawing/2014/main" id="{CF4BAC13-3795-4773-8287-2D02F7CFBFC0}"/>
            </a:ext>
          </a:extLst>
        </xdr:cNvPr>
        <xdr:cNvSpPr/>
      </xdr:nvSpPr>
      <xdr:spPr>
        <a:xfrm>
          <a:off x="2857500" y="105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101237</xdr:rowOff>
    </xdr:from>
    <xdr:to>
      <xdr:col>19</xdr:col>
      <xdr:colOff>177800</xdr:colOff>
      <xdr:row>61</xdr:row>
      <xdr:rowOff>122465</xdr:rowOff>
    </xdr:to>
    <xdr:cxnSp macro="">
      <xdr:nvCxnSpPr>
        <xdr:cNvPr id="194" name="直線コネクタ 193">
          <a:extLst>
            <a:ext uri="{FF2B5EF4-FFF2-40B4-BE49-F238E27FC236}">
              <a16:creationId xmlns:a16="http://schemas.microsoft.com/office/drawing/2014/main" id="{01C127B9-C845-485D-B3E9-9CC7C23375DB}"/>
            </a:ext>
          </a:extLst>
        </xdr:cNvPr>
        <xdr:cNvCxnSpPr/>
      </xdr:nvCxnSpPr>
      <xdr:spPr>
        <a:xfrm>
          <a:off x="2908300" y="1055968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27577</xdr:rowOff>
    </xdr:from>
    <xdr:to>
      <xdr:col>10</xdr:col>
      <xdr:colOff>165100</xdr:colOff>
      <xdr:row>61</xdr:row>
      <xdr:rowOff>129177</xdr:rowOff>
    </xdr:to>
    <xdr:sp macro="" textlink="">
      <xdr:nvSpPr>
        <xdr:cNvPr id="195" name="楕円 194">
          <a:extLst>
            <a:ext uri="{FF2B5EF4-FFF2-40B4-BE49-F238E27FC236}">
              <a16:creationId xmlns:a16="http://schemas.microsoft.com/office/drawing/2014/main" id="{06737A7F-769A-4591-B533-5C0F3A4EB58E}"/>
            </a:ext>
          </a:extLst>
        </xdr:cNvPr>
        <xdr:cNvSpPr/>
      </xdr:nvSpPr>
      <xdr:spPr>
        <a:xfrm>
          <a:off x="19685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78377</xdr:rowOff>
    </xdr:from>
    <xdr:to>
      <xdr:col>15</xdr:col>
      <xdr:colOff>50800</xdr:colOff>
      <xdr:row>61</xdr:row>
      <xdr:rowOff>101237</xdr:rowOff>
    </xdr:to>
    <xdr:cxnSp macro="">
      <xdr:nvCxnSpPr>
        <xdr:cNvPr id="196" name="直線コネクタ 195">
          <a:extLst>
            <a:ext uri="{FF2B5EF4-FFF2-40B4-BE49-F238E27FC236}">
              <a16:creationId xmlns:a16="http://schemas.microsoft.com/office/drawing/2014/main" id="{420A2412-0776-432B-BA5A-9FCDCDD247D1}"/>
            </a:ext>
          </a:extLst>
        </xdr:cNvPr>
        <xdr:cNvCxnSpPr/>
      </xdr:nvCxnSpPr>
      <xdr:spPr>
        <a:xfrm>
          <a:off x="2019300" y="1053682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3084</xdr:rowOff>
    </xdr:from>
    <xdr:to>
      <xdr:col>6</xdr:col>
      <xdr:colOff>38100</xdr:colOff>
      <xdr:row>61</xdr:row>
      <xdr:rowOff>104684</xdr:rowOff>
    </xdr:to>
    <xdr:sp macro="" textlink="">
      <xdr:nvSpPr>
        <xdr:cNvPr id="197" name="楕円 196">
          <a:extLst>
            <a:ext uri="{FF2B5EF4-FFF2-40B4-BE49-F238E27FC236}">
              <a16:creationId xmlns:a16="http://schemas.microsoft.com/office/drawing/2014/main" id="{C7D39EB9-DC01-4B6A-B353-092005B3FC19}"/>
            </a:ext>
          </a:extLst>
        </xdr:cNvPr>
        <xdr:cNvSpPr/>
      </xdr:nvSpPr>
      <xdr:spPr>
        <a:xfrm>
          <a:off x="10795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53884</xdr:rowOff>
    </xdr:from>
    <xdr:to>
      <xdr:col>10</xdr:col>
      <xdr:colOff>114300</xdr:colOff>
      <xdr:row>61</xdr:row>
      <xdr:rowOff>78377</xdr:rowOff>
    </xdr:to>
    <xdr:cxnSp macro="">
      <xdr:nvCxnSpPr>
        <xdr:cNvPr id="198" name="直線コネクタ 197">
          <a:extLst>
            <a:ext uri="{FF2B5EF4-FFF2-40B4-BE49-F238E27FC236}">
              <a16:creationId xmlns:a16="http://schemas.microsoft.com/office/drawing/2014/main" id="{DD4A346A-C47F-4279-896E-44581C55F087}"/>
            </a:ext>
          </a:extLst>
        </xdr:cNvPr>
        <xdr:cNvCxnSpPr/>
      </xdr:nvCxnSpPr>
      <xdr:spPr>
        <a:xfrm>
          <a:off x="1130300" y="105123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131008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D0D4783F-51A3-45F0-A90B-21028F100D73}"/>
            </a:ext>
          </a:extLst>
        </xdr:cNvPr>
        <xdr:cNvSpPr txBox="1"/>
      </xdr:nvSpPr>
      <xdr:spPr>
        <a:xfrm>
          <a:off x="35820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114680</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3D51C95B-7971-42B4-B125-2AC5DF012FE1}"/>
            </a:ext>
          </a:extLst>
        </xdr:cNvPr>
        <xdr:cNvSpPr txBox="1"/>
      </xdr:nvSpPr>
      <xdr:spPr>
        <a:xfrm>
          <a:off x="27057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95086</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2C5CC037-9647-4E98-9D68-BB6E92E0CF5C}"/>
            </a:ext>
          </a:extLst>
        </xdr:cNvPr>
        <xdr:cNvSpPr txBox="1"/>
      </xdr:nvSpPr>
      <xdr:spPr>
        <a:xfrm>
          <a:off x="18167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108874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60FDDEA9-7ED2-4220-91F8-A2E9129600E4}"/>
            </a:ext>
          </a:extLst>
        </xdr:cNvPr>
        <xdr:cNvSpPr txBox="1"/>
      </xdr:nvSpPr>
      <xdr:spPr>
        <a:xfrm>
          <a:off x="927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164392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D2084578-DE91-4FC0-98A6-55449775F183}"/>
            </a:ext>
          </a:extLst>
        </xdr:cNvPr>
        <xdr:cNvSpPr txBox="1"/>
      </xdr:nvSpPr>
      <xdr:spPr>
        <a:xfrm>
          <a:off x="35820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143164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BAC2EE84-1E2C-4F09-B174-9BF859718206}"/>
            </a:ext>
          </a:extLst>
        </xdr:cNvPr>
        <xdr:cNvSpPr txBox="1"/>
      </xdr:nvSpPr>
      <xdr:spPr>
        <a:xfrm>
          <a:off x="2705744"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120304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BC8A6ED3-A6CE-47FA-9F9F-4E3A5617B3D5}"/>
            </a:ext>
          </a:extLst>
        </xdr:cNvPr>
        <xdr:cNvSpPr txBox="1"/>
      </xdr:nvSpPr>
      <xdr:spPr>
        <a:xfrm>
          <a:off x="1816744" y="1057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121211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3BD6B3E7-AF53-403F-81C5-0A54871BD1C5}"/>
            </a:ext>
          </a:extLst>
        </xdr:cNvPr>
        <xdr:cNvSpPr txBox="1"/>
      </xdr:nvSpPr>
      <xdr:spPr>
        <a:xfrm>
          <a:off x="927744" y="1023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1D9163C2-B57E-471C-8112-87DD3CA5577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98BBE69-05C1-4432-8DC3-F4A2908BFD3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C6810EA9-D6A0-44C0-AA5E-38FBD846B0E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870E6A3A-6B15-40E4-9202-47112316D8A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E8A14BE-D1C1-4E52-8614-AA86DE5FF43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50B183F-303F-4540-B8B5-194E8A62696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737A467-A1E3-4E00-80B7-9BF5B5E555F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36F35A9A-8FCD-4A7D-B5AD-DF48CDD21DB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5BBF02C6-655B-479A-8741-BA94ECC7972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51F0C12-C901-4E52-8FD4-B2B457DA414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B7EBA51C-D280-42C8-A381-6D7D46D01121}"/>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3C28D6ED-F582-4533-826C-68324883A85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5AF1B06A-2567-4F86-9BC7-9952FF30395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627742DC-C574-4357-A1B8-7B41E10C552C}"/>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2AC5B650-A855-4F84-9EFE-99E4DAC023A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6D05FDED-8B22-4A1B-81CE-619FBFF0657F}"/>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6ED2244A-0C02-4A8C-B42D-CB46B129F90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02C9A185-06EF-474B-AD8C-E6132ACF85BC}"/>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693D960-0ABA-4356-BB01-11DAD2C95DAC}"/>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1506538B-44B5-4ED7-8097-B4CCBF02B4AE}"/>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8057C83B-2F70-451B-BE89-EE77012FC55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CAF7AC77-1258-4BC9-B728-C22ADDEDD2B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188142B-69EE-4C7F-BFF8-183850AB759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87011</xdr:rowOff>
    </xdr:from>
    <xdr:to>
      <xdr:col>54</xdr:col>
      <xdr:colOff>189865</xdr:colOff>
      <xdr:row>64</xdr:row>
      <xdr:rowOff>67946</xdr:rowOff>
    </xdr:to>
    <xdr:cxnSp macro="">
      <xdr:nvCxnSpPr>
        <xdr:cNvPr id="230" name="直線コネクタ 229">
          <a:extLst>
            <a:ext uri="{FF2B5EF4-FFF2-40B4-BE49-F238E27FC236}">
              <a16:creationId xmlns:a16="http://schemas.microsoft.com/office/drawing/2014/main" id="{3F168D0A-5E45-4C85-9C0E-077C0F9A599D}"/>
            </a:ext>
          </a:extLst>
        </xdr:cNvPr>
        <xdr:cNvCxnSpPr/>
      </xdr:nvCxnSpPr>
      <xdr:spPr>
        <a:xfrm flipV="1">
          <a:off x="10476865" y="9688211"/>
          <a:ext cx="0" cy="135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71773</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EAB8E230-A2DB-4DD0-AABB-B367E8BB1BFA}"/>
            </a:ext>
          </a:extLst>
        </xdr:cNvPr>
        <xdr:cNvSpPr txBox="1"/>
      </xdr:nvSpPr>
      <xdr:spPr>
        <a:xfrm>
          <a:off x="10515600" y="1104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67946</xdr:rowOff>
    </xdr:from>
    <xdr:to>
      <xdr:col>55</xdr:col>
      <xdr:colOff>88900</xdr:colOff>
      <xdr:row>64</xdr:row>
      <xdr:rowOff>67946</xdr:rowOff>
    </xdr:to>
    <xdr:cxnSp macro="">
      <xdr:nvCxnSpPr>
        <xdr:cNvPr id="232" name="直線コネクタ 231">
          <a:extLst>
            <a:ext uri="{FF2B5EF4-FFF2-40B4-BE49-F238E27FC236}">
              <a16:creationId xmlns:a16="http://schemas.microsoft.com/office/drawing/2014/main" id="{9102A8D6-2594-422C-B37E-5C50804EB570}"/>
            </a:ext>
          </a:extLst>
        </xdr:cNvPr>
        <xdr:cNvCxnSpPr/>
      </xdr:nvCxnSpPr>
      <xdr:spPr>
        <a:xfrm>
          <a:off x="10388600" y="11040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33688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26D7B8EE-C1B6-44B1-892F-5822733130F0}"/>
            </a:ext>
          </a:extLst>
        </xdr:cNvPr>
        <xdr:cNvSpPr txBox="1"/>
      </xdr:nvSpPr>
      <xdr:spPr>
        <a:xfrm>
          <a:off x="10515600" y="94634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87011</xdr:rowOff>
    </xdr:from>
    <xdr:to>
      <xdr:col>55</xdr:col>
      <xdr:colOff>88900</xdr:colOff>
      <xdr:row>56</xdr:row>
      <xdr:rowOff>87011</xdr:rowOff>
    </xdr:to>
    <xdr:cxnSp macro="">
      <xdr:nvCxnSpPr>
        <xdr:cNvPr id="234" name="直線コネクタ 233">
          <a:extLst>
            <a:ext uri="{FF2B5EF4-FFF2-40B4-BE49-F238E27FC236}">
              <a16:creationId xmlns:a16="http://schemas.microsoft.com/office/drawing/2014/main" id="{CA94F57F-E2D8-4125-BDD8-85ACDABD9E1F}"/>
            </a:ext>
          </a:extLst>
        </xdr:cNvPr>
        <xdr:cNvCxnSpPr/>
      </xdr:nvCxnSpPr>
      <xdr:spPr>
        <a:xfrm>
          <a:off x="10388600" y="968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77202</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BC3F37D2-BED9-453C-BE21-C3F5075E137B}"/>
            </a:ext>
          </a:extLst>
        </xdr:cNvPr>
        <xdr:cNvSpPr txBox="1"/>
      </xdr:nvSpPr>
      <xdr:spPr>
        <a:xfrm>
          <a:off x="10515600" y="105356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54325</xdr:rowOff>
    </xdr:from>
    <xdr:to>
      <xdr:col>55</xdr:col>
      <xdr:colOff>50800</xdr:colOff>
      <xdr:row>62</xdr:row>
      <xdr:rowOff>155925</xdr:rowOff>
    </xdr:to>
    <xdr:sp macro="" textlink="">
      <xdr:nvSpPr>
        <xdr:cNvPr id="236" name="フローチャート: 判断 235">
          <a:extLst>
            <a:ext uri="{FF2B5EF4-FFF2-40B4-BE49-F238E27FC236}">
              <a16:creationId xmlns:a16="http://schemas.microsoft.com/office/drawing/2014/main" id="{BFBD0952-AA8B-4568-B154-D24DA18620A0}"/>
            </a:ext>
          </a:extLst>
        </xdr:cNvPr>
        <xdr:cNvSpPr/>
      </xdr:nvSpPr>
      <xdr:spPr>
        <a:xfrm>
          <a:off x="10426700" y="1068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64629</xdr:rowOff>
    </xdr:from>
    <xdr:to>
      <xdr:col>50</xdr:col>
      <xdr:colOff>165100</xdr:colOff>
      <xdr:row>62</xdr:row>
      <xdr:rowOff>166229</xdr:rowOff>
    </xdr:to>
    <xdr:sp macro="" textlink="">
      <xdr:nvSpPr>
        <xdr:cNvPr id="237" name="フローチャート: 判断 236">
          <a:extLst>
            <a:ext uri="{FF2B5EF4-FFF2-40B4-BE49-F238E27FC236}">
              <a16:creationId xmlns:a16="http://schemas.microsoft.com/office/drawing/2014/main" id="{01DACE8E-AA3D-4D41-83AA-2ED539D5BD70}"/>
            </a:ext>
          </a:extLst>
        </xdr:cNvPr>
        <xdr:cNvSpPr/>
      </xdr:nvSpPr>
      <xdr:spPr>
        <a:xfrm>
          <a:off x="9588500" y="1069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70929</xdr:rowOff>
    </xdr:from>
    <xdr:to>
      <xdr:col>46</xdr:col>
      <xdr:colOff>38100</xdr:colOff>
      <xdr:row>63</xdr:row>
      <xdr:rowOff>1079</xdr:rowOff>
    </xdr:to>
    <xdr:sp macro="" textlink="">
      <xdr:nvSpPr>
        <xdr:cNvPr id="238" name="フローチャート: 判断 237">
          <a:extLst>
            <a:ext uri="{FF2B5EF4-FFF2-40B4-BE49-F238E27FC236}">
              <a16:creationId xmlns:a16="http://schemas.microsoft.com/office/drawing/2014/main" id="{3864D371-CC10-41C7-86BF-809D6004EC9E}"/>
            </a:ext>
          </a:extLst>
        </xdr:cNvPr>
        <xdr:cNvSpPr/>
      </xdr:nvSpPr>
      <xdr:spPr>
        <a:xfrm>
          <a:off x="8699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79854</xdr:rowOff>
    </xdr:from>
    <xdr:to>
      <xdr:col>41</xdr:col>
      <xdr:colOff>101600</xdr:colOff>
      <xdr:row>63</xdr:row>
      <xdr:rowOff>10004</xdr:rowOff>
    </xdr:to>
    <xdr:sp macro="" textlink="">
      <xdr:nvSpPr>
        <xdr:cNvPr id="239" name="フローチャート: 判断 238">
          <a:extLst>
            <a:ext uri="{FF2B5EF4-FFF2-40B4-BE49-F238E27FC236}">
              <a16:creationId xmlns:a16="http://schemas.microsoft.com/office/drawing/2014/main" id="{A7833078-B714-4591-981C-023E78957F1F}"/>
            </a:ext>
          </a:extLst>
        </xdr:cNvPr>
        <xdr:cNvSpPr/>
      </xdr:nvSpPr>
      <xdr:spPr>
        <a:xfrm>
          <a:off x="7810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168433</xdr:rowOff>
    </xdr:from>
    <xdr:to>
      <xdr:col>36</xdr:col>
      <xdr:colOff>165100</xdr:colOff>
      <xdr:row>63</xdr:row>
      <xdr:rowOff>98583</xdr:rowOff>
    </xdr:to>
    <xdr:sp macro="" textlink="">
      <xdr:nvSpPr>
        <xdr:cNvPr id="240" name="フローチャート: 判断 239">
          <a:extLst>
            <a:ext uri="{FF2B5EF4-FFF2-40B4-BE49-F238E27FC236}">
              <a16:creationId xmlns:a16="http://schemas.microsoft.com/office/drawing/2014/main" id="{A6D69989-A4C4-4C74-B653-E58189968336}"/>
            </a:ext>
          </a:extLst>
        </xdr:cNvPr>
        <xdr:cNvSpPr/>
      </xdr:nvSpPr>
      <xdr:spPr>
        <a:xfrm>
          <a:off x="6921500" y="1079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86735B0-5B0E-4AF3-A60D-4F8D8A0AB6B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50B8BCD-422D-4A26-BA30-4D12D91C021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8B27B60-60EA-4DCE-B4A4-167732AB060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EF54776-A7D4-4FBB-B3F7-4FF681804E9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8170731-E612-46F4-B70F-489672DF4BF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116524</xdr:rowOff>
    </xdr:from>
    <xdr:to>
      <xdr:col>55</xdr:col>
      <xdr:colOff>50800</xdr:colOff>
      <xdr:row>64</xdr:row>
      <xdr:rowOff>46674</xdr:rowOff>
    </xdr:to>
    <xdr:sp macro="" textlink="">
      <xdr:nvSpPr>
        <xdr:cNvPr id="246" name="楕円 245">
          <a:extLst>
            <a:ext uri="{FF2B5EF4-FFF2-40B4-BE49-F238E27FC236}">
              <a16:creationId xmlns:a16="http://schemas.microsoft.com/office/drawing/2014/main" id="{433B1888-211D-4EFF-AC62-A2E55982DED8}"/>
            </a:ext>
          </a:extLst>
        </xdr:cNvPr>
        <xdr:cNvSpPr/>
      </xdr:nvSpPr>
      <xdr:spPr>
        <a:xfrm>
          <a:off x="10426700" y="1091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31451</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AB0DAF92-F69B-4A94-8E2C-F36483349ADB}"/>
            </a:ext>
          </a:extLst>
        </xdr:cNvPr>
        <xdr:cNvSpPr txBox="1"/>
      </xdr:nvSpPr>
      <xdr:spPr>
        <a:xfrm>
          <a:off x="10515600" y="1083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117742</xdr:rowOff>
    </xdr:from>
    <xdr:to>
      <xdr:col>50</xdr:col>
      <xdr:colOff>165100</xdr:colOff>
      <xdr:row>64</xdr:row>
      <xdr:rowOff>47892</xdr:rowOff>
    </xdr:to>
    <xdr:sp macro="" textlink="">
      <xdr:nvSpPr>
        <xdr:cNvPr id="248" name="楕円 247">
          <a:extLst>
            <a:ext uri="{FF2B5EF4-FFF2-40B4-BE49-F238E27FC236}">
              <a16:creationId xmlns:a16="http://schemas.microsoft.com/office/drawing/2014/main" id="{C0299D54-835E-4256-A772-A454F5B8475A}"/>
            </a:ext>
          </a:extLst>
        </xdr:cNvPr>
        <xdr:cNvSpPr/>
      </xdr:nvSpPr>
      <xdr:spPr>
        <a:xfrm>
          <a:off x="9588500" y="1091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167324</xdr:rowOff>
    </xdr:from>
    <xdr:to>
      <xdr:col>55</xdr:col>
      <xdr:colOff>0</xdr:colOff>
      <xdr:row>63</xdr:row>
      <xdr:rowOff>168542</xdr:rowOff>
    </xdr:to>
    <xdr:cxnSp macro="">
      <xdr:nvCxnSpPr>
        <xdr:cNvPr id="249" name="直線コネクタ 248">
          <a:extLst>
            <a:ext uri="{FF2B5EF4-FFF2-40B4-BE49-F238E27FC236}">
              <a16:creationId xmlns:a16="http://schemas.microsoft.com/office/drawing/2014/main" id="{3DD76518-9846-4E11-8361-F543475A22CA}"/>
            </a:ext>
          </a:extLst>
        </xdr:cNvPr>
        <xdr:cNvCxnSpPr/>
      </xdr:nvCxnSpPr>
      <xdr:spPr>
        <a:xfrm flipV="1">
          <a:off x="9639300" y="10968674"/>
          <a:ext cx="838200" cy="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119111</xdr:rowOff>
    </xdr:from>
    <xdr:to>
      <xdr:col>46</xdr:col>
      <xdr:colOff>38100</xdr:colOff>
      <xdr:row>64</xdr:row>
      <xdr:rowOff>49261</xdr:rowOff>
    </xdr:to>
    <xdr:sp macro="" textlink="">
      <xdr:nvSpPr>
        <xdr:cNvPr id="250" name="楕円 249">
          <a:extLst>
            <a:ext uri="{FF2B5EF4-FFF2-40B4-BE49-F238E27FC236}">
              <a16:creationId xmlns:a16="http://schemas.microsoft.com/office/drawing/2014/main" id="{F78281FA-5541-48CA-A247-00DE1AC8E45E}"/>
            </a:ext>
          </a:extLst>
        </xdr:cNvPr>
        <xdr:cNvSpPr/>
      </xdr:nvSpPr>
      <xdr:spPr>
        <a:xfrm>
          <a:off x="8699500" y="1092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168542</xdr:rowOff>
    </xdr:from>
    <xdr:to>
      <xdr:col>50</xdr:col>
      <xdr:colOff>114300</xdr:colOff>
      <xdr:row>63</xdr:row>
      <xdr:rowOff>169911</xdr:rowOff>
    </xdr:to>
    <xdr:cxnSp macro="">
      <xdr:nvCxnSpPr>
        <xdr:cNvPr id="251" name="直線コネクタ 250">
          <a:extLst>
            <a:ext uri="{FF2B5EF4-FFF2-40B4-BE49-F238E27FC236}">
              <a16:creationId xmlns:a16="http://schemas.microsoft.com/office/drawing/2014/main" id="{043E3196-0C1A-4806-853D-E4054F9D51A8}"/>
            </a:ext>
          </a:extLst>
        </xdr:cNvPr>
        <xdr:cNvCxnSpPr/>
      </xdr:nvCxnSpPr>
      <xdr:spPr>
        <a:xfrm flipV="1">
          <a:off x="8750300" y="10969892"/>
          <a:ext cx="889000" cy="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120400</xdr:rowOff>
    </xdr:from>
    <xdr:to>
      <xdr:col>41</xdr:col>
      <xdr:colOff>101600</xdr:colOff>
      <xdr:row>64</xdr:row>
      <xdr:rowOff>50550</xdr:rowOff>
    </xdr:to>
    <xdr:sp macro="" textlink="">
      <xdr:nvSpPr>
        <xdr:cNvPr id="252" name="楕円 251">
          <a:extLst>
            <a:ext uri="{FF2B5EF4-FFF2-40B4-BE49-F238E27FC236}">
              <a16:creationId xmlns:a16="http://schemas.microsoft.com/office/drawing/2014/main" id="{CD61E61C-29B6-4693-B427-E006DCE05C14}"/>
            </a:ext>
          </a:extLst>
        </xdr:cNvPr>
        <xdr:cNvSpPr/>
      </xdr:nvSpPr>
      <xdr:spPr>
        <a:xfrm>
          <a:off x="7810500" y="1092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169911</xdr:rowOff>
    </xdr:from>
    <xdr:to>
      <xdr:col>45</xdr:col>
      <xdr:colOff>177800</xdr:colOff>
      <xdr:row>63</xdr:row>
      <xdr:rowOff>171200</xdr:rowOff>
    </xdr:to>
    <xdr:cxnSp macro="">
      <xdr:nvCxnSpPr>
        <xdr:cNvPr id="253" name="直線コネクタ 252">
          <a:extLst>
            <a:ext uri="{FF2B5EF4-FFF2-40B4-BE49-F238E27FC236}">
              <a16:creationId xmlns:a16="http://schemas.microsoft.com/office/drawing/2014/main" id="{0B6F1D2D-5E09-40A9-8165-7A90E5E2E4E5}"/>
            </a:ext>
          </a:extLst>
        </xdr:cNvPr>
        <xdr:cNvCxnSpPr/>
      </xdr:nvCxnSpPr>
      <xdr:spPr>
        <a:xfrm flipV="1">
          <a:off x="7861300" y="10971261"/>
          <a:ext cx="889000" cy="1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121620</xdr:rowOff>
    </xdr:from>
    <xdr:to>
      <xdr:col>36</xdr:col>
      <xdr:colOff>165100</xdr:colOff>
      <xdr:row>64</xdr:row>
      <xdr:rowOff>51770</xdr:rowOff>
    </xdr:to>
    <xdr:sp macro="" textlink="">
      <xdr:nvSpPr>
        <xdr:cNvPr id="254" name="楕円 253">
          <a:extLst>
            <a:ext uri="{FF2B5EF4-FFF2-40B4-BE49-F238E27FC236}">
              <a16:creationId xmlns:a16="http://schemas.microsoft.com/office/drawing/2014/main" id="{56F50107-D596-448B-8E5B-CA2C801C6D9C}"/>
            </a:ext>
          </a:extLst>
        </xdr:cNvPr>
        <xdr:cNvSpPr/>
      </xdr:nvSpPr>
      <xdr:spPr>
        <a:xfrm>
          <a:off x="6921500" y="1092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171200</xdr:rowOff>
    </xdr:from>
    <xdr:to>
      <xdr:col>41</xdr:col>
      <xdr:colOff>50800</xdr:colOff>
      <xdr:row>64</xdr:row>
      <xdr:rowOff>970</xdr:rowOff>
    </xdr:to>
    <xdr:cxnSp macro="">
      <xdr:nvCxnSpPr>
        <xdr:cNvPr id="255" name="直線コネクタ 254">
          <a:extLst>
            <a:ext uri="{FF2B5EF4-FFF2-40B4-BE49-F238E27FC236}">
              <a16:creationId xmlns:a16="http://schemas.microsoft.com/office/drawing/2014/main" id="{2AF5E111-EEF4-4D40-9014-3751F7259376}"/>
            </a:ext>
          </a:extLst>
        </xdr:cNvPr>
        <xdr:cNvCxnSpPr/>
      </xdr:nvCxnSpPr>
      <xdr:spPr>
        <a:xfrm flipV="1">
          <a:off x="6972300" y="10972550"/>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11306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431AC921-9293-4B0F-83FD-DA2F06BBBA92}"/>
            </a:ext>
          </a:extLst>
        </xdr:cNvPr>
        <xdr:cNvSpPr txBox="1"/>
      </xdr:nvSpPr>
      <xdr:spPr>
        <a:xfrm>
          <a:off x="9327095" y="10469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17606</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6B9087B1-AC06-44E2-856D-BC49B64DD628}"/>
            </a:ext>
          </a:extLst>
        </xdr:cNvPr>
        <xdr:cNvSpPr txBox="1"/>
      </xdr:nvSpPr>
      <xdr:spPr>
        <a:xfrm>
          <a:off x="8450795" y="10476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26531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2D88C03-E96E-4DC7-A61A-1155F538392A}"/>
            </a:ext>
          </a:extLst>
        </xdr:cNvPr>
        <xdr:cNvSpPr txBox="1"/>
      </xdr:nvSpPr>
      <xdr:spPr>
        <a:xfrm>
          <a:off x="7561795" y="10484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115110</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846EFD40-762D-4106-8C02-FE20997273DB}"/>
            </a:ext>
          </a:extLst>
        </xdr:cNvPr>
        <xdr:cNvSpPr txBox="1"/>
      </xdr:nvSpPr>
      <xdr:spPr>
        <a:xfrm>
          <a:off x="6672795" y="1057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39019</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1A4E736B-FCAE-4F90-AD30-888F12D6AA52}"/>
            </a:ext>
          </a:extLst>
        </xdr:cNvPr>
        <xdr:cNvSpPr txBox="1"/>
      </xdr:nvSpPr>
      <xdr:spPr>
        <a:xfrm>
          <a:off x="9327095" y="1101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40388</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F2770F80-4F09-4220-8A7B-2E3AB399194A}"/>
            </a:ext>
          </a:extLst>
        </xdr:cNvPr>
        <xdr:cNvSpPr txBox="1"/>
      </xdr:nvSpPr>
      <xdr:spPr>
        <a:xfrm>
          <a:off x="8450795" y="11013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41677</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BBE61070-7F66-46B3-9D07-AF47093EB2EB}"/>
            </a:ext>
          </a:extLst>
        </xdr:cNvPr>
        <xdr:cNvSpPr txBox="1"/>
      </xdr:nvSpPr>
      <xdr:spPr>
        <a:xfrm>
          <a:off x="7561795" y="11014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42897</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DA147480-07A9-4A7C-A502-CC6775681954}"/>
            </a:ext>
          </a:extLst>
        </xdr:cNvPr>
        <xdr:cNvSpPr txBox="1"/>
      </xdr:nvSpPr>
      <xdr:spPr>
        <a:xfrm>
          <a:off x="6705111" y="1101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5D2E29D0-451A-401F-B3C0-C409150BEF6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917044A-F5D1-4B32-926E-1C76B3876B2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64A025D2-0DCC-44A8-8798-59D78044FFF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59A75AB8-199B-414E-8CA5-A7A5B64A995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CCFC6906-4D5A-41D7-B16F-B165DC0E10A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820E4CC9-9D46-4BDE-8399-AEF52F0131E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6AF65539-7E0C-4249-8E60-58924AE4728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1F87B6B-0B72-4BFE-A1EF-8D2A94895ED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56DFA955-58C5-416D-A52D-1A5D86EF8BF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A3F13044-AC96-4CFA-B5CE-8B70B598FDE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0C98ED3-E798-4E6E-B0C2-45903A5D68A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22E25A47-8F1A-4B22-8892-8F65271ECF1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6C3DAE34-1ED0-437A-97D1-CC5CD4DB17A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7E240CC4-F399-4C59-A965-D0C5CD33ACC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E56A554D-D866-4D0B-9DF0-319E6BC0898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F873810F-014E-4694-B900-E77596EFD85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557B9990-C0AC-482F-80B7-040467754C3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E0747A22-07D5-481E-949E-BE75D03277C8}"/>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6693B94C-8DC3-499B-88D6-E57BD946552C}"/>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26B5F234-49E9-4C65-A14C-50801CB75535}"/>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4D9D7170-D02F-4E61-B14E-47126FA048FB}"/>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59EE61FC-EF86-42B8-BB00-18830379DE8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F3590393-1B9F-463D-8D47-00CF1B7B425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A7615CEE-776F-4B41-B602-463EFC6E4A14}"/>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1BEB6B8E-576D-442F-B68F-8956B35ED12F}"/>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20E764EF-C8A4-4849-A7F6-30F1EBE46F5B}"/>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DFB6A447-B6BF-4015-8143-2A37AB669D58}"/>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AA8936A1-6A48-407B-885A-36169F04B0CE}"/>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127016</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493E1DB1-FC64-45A5-9CC0-B218406EA1F0}"/>
            </a:ext>
          </a:extLst>
        </xdr:cNvPr>
        <xdr:cNvSpPr txBox="1"/>
      </xdr:nvSpPr>
      <xdr:spPr>
        <a:xfrm>
          <a:off x="4673600" y="14185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148589</xdr:rowOff>
    </xdr:from>
    <xdr:to>
      <xdr:col>24</xdr:col>
      <xdr:colOff>114300</xdr:colOff>
      <xdr:row>83</xdr:row>
      <xdr:rowOff>78739</xdr:rowOff>
    </xdr:to>
    <xdr:sp macro="" textlink="">
      <xdr:nvSpPr>
        <xdr:cNvPr id="293" name="フローチャート: 判断 292">
          <a:extLst>
            <a:ext uri="{FF2B5EF4-FFF2-40B4-BE49-F238E27FC236}">
              <a16:creationId xmlns:a16="http://schemas.microsoft.com/office/drawing/2014/main" id="{6155D9FB-899F-4C9B-BD11-CB30E32F561E}"/>
            </a:ext>
          </a:extLst>
        </xdr:cNvPr>
        <xdr:cNvSpPr/>
      </xdr:nvSpPr>
      <xdr:spPr>
        <a:xfrm>
          <a:off x="4584700" y="1420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133350</xdr:rowOff>
    </xdr:from>
    <xdr:to>
      <xdr:col>20</xdr:col>
      <xdr:colOff>38100</xdr:colOff>
      <xdr:row>83</xdr:row>
      <xdr:rowOff>63500</xdr:rowOff>
    </xdr:to>
    <xdr:sp macro="" textlink="">
      <xdr:nvSpPr>
        <xdr:cNvPr id="294" name="フローチャート: 判断 293">
          <a:extLst>
            <a:ext uri="{FF2B5EF4-FFF2-40B4-BE49-F238E27FC236}">
              <a16:creationId xmlns:a16="http://schemas.microsoft.com/office/drawing/2014/main" id="{FF4C3AA8-32CB-4116-9CC4-9054EC69B04C}"/>
            </a:ext>
          </a:extLst>
        </xdr:cNvPr>
        <xdr:cNvSpPr/>
      </xdr:nvSpPr>
      <xdr:spPr>
        <a:xfrm>
          <a:off x="3746500" y="1419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121920</xdr:rowOff>
    </xdr:from>
    <xdr:to>
      <xdr:col>15</xdr:col>
      <xdr:colOff>101600</xdr:colOff>
      <xdr:row>83</xdr:row>
      <xdr:rowOff>52070</xdr:rowOff>
    </xdr:to>
    <xdr:sp macro="" textlink="">
      <xdr:nvSpPr>
        <xdr:cNvPr id="295" name="フローチャート: 判断 294">
          <a:extLst>
            <a:ext uri="{FF2B5EF4-FFF2-40B4-BE49-F238E27FC236}">
              <a16:creationId xmlns:a16="http://schemas.microsoft.com/office/drawing/2014/main" id="{3BFB9ED9-06C2-48A3-A1B7-58C9E6585E91}"/>
            </a:ext>
          </a:extLst>
        </xdr:cNvPr>
        <xdr:cNvSpPr/>
      </xdr:nvSpPr>
      <xdr:spPr>
        <a:xfrm>
          <a:off x="2857500" y="141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96520</xdr:rowOff>
    </xdr:from>
    <xdr:to>
      <xdr:col>10</xdr:col>
      <xdr:colOff>165100</xdr:colOff>
      <xdr:row>83</xdr:row>
      <xdr:rowOff>26670</xdr:rowOff>
    </xdr:to>
    <xdr:sp macro="" textlink="">
      <xdr:nvSpPr>
        <xdr:cNvPr id="296" name="フローチャート: 判断 295">
          <a:extLst>
            <a:ext uri="{FF2B5EF4-FFF2-40B4-BE49-F238E27FC236}">
              <a16:creationId xmlns:a16="http://schemas.microsoft.com/office/drawing/2014/main" id="{1BF0E160-BB6A-46C5-BE74-BF0311D0D381}"/>
            </a:ext>
          </a:extLst>
        </xdr:cNvPr>
        <xdr:cNvSpPr/>
      </xdr:nvSpPr>
      <xdr:spPr>
        <a:xfrm>
          <a:off x="1968500" y="1415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19050</xdr:rowOff>
    </xdr:from>
    <xdr:to>
      <xdr:col>6</xdr:col>
      <xdr:colOff>38100</xdr:colOff>
      <xdr:row>82</xdr:row>
      <xdr:rowOff>120650</xdr:rowOff>
    </xdr:to>
    <xdr:sp macro="" textlink="">
      <xdr:nvSpPr>
        <xdr:cNvPr id="297" name="フローチャート: 判断 296">
          <a:extLst>
            <a:ext uri="{FF2B5EF4-FFF2-40B4-BE49-F238E27FC236}">
              <a16:creationId xmlns:a16="http://schemas.microsoft.com/office/drawing/2014/main" id="{08F7A3AE-F1C1-417A-909F-529B0400A5BD}"/>
            </a:ext>
          </a:extLst>
        </xdr:cNvPr>
        <xdr:cNvSpPr/>
      </xdr:nvSpPr>
      <xdr:spPr>
        <a:xfrm>
          <a:off x="1079500" y="1407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A0F8D0F2-047A-4119-B0FD-64A02B133C5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98A0ED0-F326-498E-90C6-71B020D96FE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629AB6F-E602-498E-95CD-68A35557C4A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70B4655-11AF-4C2C-B211-8500D8F1A6B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FEF7512-B717-43BC-BDB3-4B579EDF8CE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2539</xdr:rowOff>
    </xdr:from>
    <xdr:to>
      <xdr:col>24</xdr:col>
      <xdr:colOff>114300</xdr:colOff>
      <xdr:row>82</xdr:row>
      <xdr:rowOff>104139</xdr:rowOff>
    </xdr:to>
    <xdr:sp macro="" textlink="">
      <xdr:nvSpPr>
        <xdr:cNvPr id="303" name="楕円 302">
          <a:extLst>
            <a:ext uri="{FF2B5EF4-FFF2-40B4-BE49-F238E27FC236}">
              <a16:creationId xmlns:a16="http://schemas.microsoft.com/office/drawing/2014/main" id="{120E12CA-89C3-47F9-A99C-1BC475543A12}"/>
            </a:ext>
          </a:extLst>
        </xdr:cNvPr>
        <xdr:cNvSpPr/>
      </xdr:nvSpPr>
      <xdr:spPr>
        <a:xfrm>
          <a:off x="4584700" y="1406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25416</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2D9D944A-163F-412D-8DA8-EF8FD6A74165}"/>
            </a:ext>
          </a:extLst>
        </xdr:cNvPr>
        <xdr:cNvSpPr txBox="1"/>
      </xdr:nvSpPr>
      <xdr:spPr>
        <a:xfrm>
          <a:off x="4673600"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74930</xdr:rowOff>
    </xdr:from>
    <xdr:to>
      <xdr:col>20</xdr:col>
      <xdr:colOff>38100</xdr:colOff>
      <xdr:row>85</xdr:row>
      <xdr:rowOff>5080</xdr:rowOff>
    </xdr:to>
    <xdr:sp macro="" textlink="">
      <xdr:nvSpPr>
        <xdr:cNvPr id="305" name="楕円 304">
          <a:extLst>
            <a:ext uri="{FF2B5EF4-FFF2-40B4-BE49-F238E27FC236}">
              <a16:creationId xmlns:a16="http://schemas.microsoft.com/office/drawing/2014/main" id="{B4C8BD7D-B166-4FC0-8C3A-079A34FCB18C}"/>
            </a:ext>
          </a:extLst>
        </xdr:cNvPr>
        <xdr:cNvSpPr/>
      </xdr:nvSpPr>
      <xdr:spPr>
        <a:xfrm>
          <a:off x="3746500" y="1447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53339</xdr:rowOff>
    </xdr:from>
    <xdr:to>
      <xdr:col>24</xdr:col>
      <xdr:colOff>63500</xdr:colOff>
      <xdr:row>84</xdr:row>
      <xdr:rowOff>125730</xdr:rowOff>
    </xdr:to>
    <xdr:cxnSp macro="">
      <xdr:nvCxnSpPr>
        <xdr:cNvPr id="306" name="直線コネクタ 305">
          <a:extLst>
            <a:ext uri="{FF2B5EF4-FFF2-40B4-BE49-F238E27FC236}">
              <a16:creationId xmlns:a16="http://schemas.microsoft.com/office/drawing/2014/main" id="{F2260B2A-533A-4151-9F4A-A8F51DD1E760}"/>
            </a:ext>
          </a:extLst>
        </xdr:cNvPr>
        <xdr:cNvCxnSpPr/>
      </xdr:nvCxnSpPr>
      <xdr:spPr>
        <a:xfrm flipV="1">
          <a:off x="3797300" y="14112239"/>
          <a:ext cx="838200" cy="41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63500</xdr:rowOff>
    </xdr:from>
    <xdr:to>
      <xdr:col>15</xdr:col>
      <xdr:colOff>101600</xdr:colOff>
      <xdr:row>84</xdr:row>
      <xdr:rowOff>165100</xdr:rowOff>
    </xdr:to>
    <xdr:sp macro="" textlink="">
      <xdr:nvSpPr>
        <xdr:cNvPr id="307" name="楕円 306">
          <a:extLst>
            <a:ext uri="{FF2B5EF4-FFF2-40B4-BE49-F238E27FC236}">
              <a16:creationId xmlns:a16="http://schemas.microsoft.com/office/drawing/2014/main" id="{91273D5E-EF88-4764-8681-3106A8F754B6}"/>
            </a:ext>
          </a:extLst>
        </xdr:cNvPr>
        <xdr:cNvSpPr/>
      </xdr:nvSpPr>
      <xdr:spPr>
        <a:xfrm>
          <a:off x="2857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114300</xdr:rowOff>
    </xdr:from>
    <xdr:to>
      <xdr:col>19</xdr:col>
      <xdr:colOff>177800</xdr:colOff>
      <xdr:row>84</xdr:row>
      <xdr:rowOff>125730</xdr:rowOff>
    </xdr:to>
    <xdr:cxnSp macro="">
      <xdr:nvCxnSpPr>
        <xdr:cNvPr id="308" name="直線コネクタ 307">
          <a:extLst>
            <a:ext uri="{FF2B5EF4-FFF2-40B4-BE49-F238E27FC236}">
              <a16:creationId xmlns:a16="http://schemas.microsoft.com/office/drawing/2014/main" id="{C37664F9-10F0-4706-BC8A-3A6A3B1E1FEF}"/>
            </a:ext>
          </a:extLst>
        </xdr:cNvPr>
        <xdr:cNvCxnSpPr/>
      </xdr:nvCxnSpPr>
      <xdr:spPr>
        <a:xfrm>
          <a:off x="2908300" y="145161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46989</xdr:rowOff>
    </xdr:from>
    <xdr:to>
      <xdr:col>10</xdr:col>
      <xdr:colOff>165100</xdr:colOff>
      <xdr:row>84</xdr:row>
      <xdr:rowOff>148589</xdr:rowOff>
    </xdr:to>
    <xdr:sp macro="" textlink="">
      <xdr:nvSpPr>
        <xdr:cNvPr id="309" name="楕円 308">
          <a:extLst>
            <a:ext uri="{FF2B5EF4-FFF2-40B4-BE49-F238E27FC236}">
              <a16:creationId xmlns:a16="http://schemas.microsoft.com/office/drawing/2014/main" id="{E7DB460B-F7C7-4E30-88D9-56E13F2105DC}"/>
            </a:ext>
          </a:extLst>
        </xdr:cNvPr>
        <xdr:cNvSpPr/>
      </xdr:nvSpPr>
      <xdr:spPr>
        <a:xfrm>
          <a:off x="1968500" y="1444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97789</xdr:rowOff>
    </xdr:from>
    <xdr:to>
      <xdr:col>15</xdr:col>
      <xdr:colOff>50800</xdr:colOff>
      <xdr:row>84</xdr:row>
      <xdr:rowOff>114300</xdr:rowOff>
    </xdr:to>
    <xdr:cxnSp macro="">
      <xdr:nvCxnSpPr>
        <xdr:cNvPr id="310" name="直線コネクタ 309">
          <a:extLst>
            <a:ext uri="{FF2B5EF4-FFF2-40B4-BE49-F238E27FC236}">
              <a16:creationId xmlns:a16="http://schemas.microsoft.com/office/drawing/2014/main" id="{9B90B220-A882-46AB-94C2-8145F8214BE6}"/>
            </a:ext>
          </a:extLst>
        </xdr:cNvPr>
        <xdr:cNvCxnSpPr/>
      </xdr:nvCxnSpPr>
      <xdr:spPr>
        <a:xfrm>
          <a:off x="2019300" y="14499589"/>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29211</xdr:rowOff>
    </xdr:from>
    <xdr:to>
      <xdr:col>6</xdr:col>
      <xdr:colOff>38100</xdr:colOff>
      <xdr:row>84</xdr:row>
      <xdr:rowOff>130811</xdr:rowOff>
    </xdr:to>
    <xdr:sp macro="" textlink="">
      <xdr:nvSpPr>
        <xdr:cNvPr id="311" name="楕円 310">
          <a:extLst>
            <a:ext uri="{FF2B5EF4-FFF2-40B4-BE49-F238E27FC236}">
              <a16:creationId xmlns:a16="http://schemas.microsoft.com/office/drawing/2014/main" id="{5DF69AC6-C6C1-43B8-804E-5D6F6307C8CB}"/>
            </a:ext>
          </a:extLst>
        </xdr:cNvPr>
        <xdr:cNvSpPr/>
      </xdr:nvSpPr>
      <xdr:spPr>
        <a:xfrm>
          <a:off x="10795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80011</xdr:rowOff>
    </xdr:from>
    <xdr:to>
      <xdr:col>10</xdr:col>
      <xdr:colOff>114300</xdr:colOff>
      <xdr:row>84</xdr:row>
      <xdr:rowOff>97789</xdr:rowOff>
    </xdr:to>
    <xdr:cxnSp macro="">
      <xdr:nvCxnSpPr>
        <xdr:cNvPr id="312" name="直線コネクタ 311">
          <a:extLst>
            <a:ext uri="{FF2B5EF4-FFF2-40B4-BE49-F238E27FC236}">
              <a16:creationId xmlns:a16="http://schemas.microsoft.com/office/drawing/2014/main" id="{EBC7409F-517D-4461-8A49-E8F4737F36E3}"/>
            </a:ext>
          </a:extLst>
        </xdr:cNvPr>
        <xdr:cNvCxnSpPr/>
      </xdr:nvCxnSpPr>
      <xdr:spPr>
        <a:xfrm>
          <a:off x="1130300" y="14481811"/>
          <a:ext cx="889000" cy="17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80027</xdr:rowOff>
    </xdr:from>
    <xdr:ext cx="405111" cy="259045"/>
    <xdr:sp macro="" textlink="">
      <xdr:nvSpPr>
        <xdr:cNvPr id="313" name="n_1aveValue【公営住宅】&#10;有形固定資産減価償却率">
          <a:extLst>
            <a:ext uri="{FF2B5EF4-FFF2-40B4-BE49-F238E27FC236}">
              <a16:creationId xmlns:a16="http://schemas.microsoft.com/office/drawing/2014/main" id="{180CC5CF-547F-4482-A0CF-ECA6CE935CFB}"/>
            </a:ext>
          </a:extLst>
        </xdr:cNvPr>
        <xdr:cNvSpPr txBox="1"/>
      </xdr:nvSpPr>
      <xdr:spPr>
        <a:xfrm>
          <a:off x="3582044" y="1396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4" name="n_2aveValue【公営住宅】&#10;有形固定資産減価償却率">
          <a:extLst>
            <a:ext uri="{FF2B5EF4-FFF2-40B4-BE49-F238E27FC236}">
              <a16:creationId xmlns:a16="http://schemas.microsoft.com/office/drawing/2014/main" id="{310C3FEF-D3A1-4C56-8E62-EDB03FB138A9}"/>
            </a:ext>
          </a:extLst>
        </xdr:cNvPr>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43197</xdr:rowOff>
    </xdr:from>
    <xdr:ext cx="405111" cy="259045"/>
    <xdr:sp macro="" textlink="">
      <xdr:nvSpPr>
        <xdr:cNvPr id="315" name="n_3aveValue【公営住宅】&#10;有形固定資産減価償却率">
          <a:extLst>
            <a:ext uri="{FF2B5EF4-FFF2-40B4-BE49-F238E27FC236}">
              <a16:creationId xmlns:a16="http://schemas.microsoft.com/office/drawing/2014/main" id="{2A8BC8E0-AEC4-48FD-9910-A9D70476AD5A}"/>
            </a:ext>
          </a:extLst>
        </xdr:cNvPr>
        <xdr:cNvSpPr txBox="1"/>
      </xdr:nvSpPr>
      <xdr:spPr>
        <a:xfrm>
          <a:off x="1816744" y="1393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137177</xdr:rowOff>
    </xdr:from>
    <xdr:ext cx="405111" cy="259045"/>
    <xdr:sp macro="" textlink="">
      <xdr:nvSpPr>
        <xdr:cNvPr id="316" name="n_4aveValue【公営住宅】&#10;有形固定資産減価償却率">
          <a:extLst>
            <a:ext uri="{FF2B5EF4-FFF2-40B4-BE49-F238E27FC236}">
              <a16:creationId xmlns:a16="http://schemas.microsoft.com/office/drawing/2014/main" id="{C132A86D-CD43-4799-84EB-251B2FD68DAE}"/>
            </a:ext>
          </a:extLst>
        </xdr:cNvPr>
        <xdr:cNvSpPr txBox="1"/>
      </xdr:nvSpPr>
      <xdr:spPr>
        <a:xfrm>
          <a:off x="927744" y="1385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167657</xdr:rowOff>
    </xdr:from>
    <xdr:ext cx="405111" cy="259045"/>
    <xdr:sp macro="" textlink="">
      <xdr:nvSpPr>
        <xdr:cNvPr id="317" name="n_1mainValue【公営住宅】&#10;有形固定資産減価償却率">
          <a:extLst>
            <a:ext uri="{FF2B5EF4-FFF2-40B4-BE49-F238E27FC236}">
              <a16:creationId xmlns:a16="http://schemas.microsoft.com/office/drawing/2014/main" id="{916058A7-173F-4C9C-8A20-92BEC31C297C}"/>
            </a:ext>
          </a:extLst>
        </xdr:cNvPr>
        <xdr:cNvSpPr txBox="1"/>
      </xdr:nvSpPr>
      <xdr:spPr>
        <a:xfrm>
          <a:off x="3582044" y="1456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156227</xdr:rowOff>
    </xdr:from>
    <xdr:ext cx="405111" cy="259045"/>
    <xdr:sp macro="" textlink="">
      <xdr:nvSpPr>
        <xdr:cNvPr id="318" name="n_2mainValue【公営住宅】&#10;有形固定資産減価償却率">
          <a:extLst>
            <a:ext uri="{FF2B5EF4-FFF2-40B4-BE49-F238E27FC236}">
              <a16:creationId xmlns:a16="http://schemas.microsoft.com/office/drawing/2014/main" id="{3FD3A860-EA40-4CB7-8A75-8588280093C7}"/>
            </a:ext>
          </a:extLst>
        </xdr:cNvPr>
        <xdr:cNvSpPr txBox="1"/>
      </xdr:nvSpPr>
      <xdr:spPr>
        <a:xfrm>
          <a:off x="2705744" y="1455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139716</xdr:rowOff>
    </xdr:from>
    <xdr:ext cx="405111" cy="259045"/>
    <xdr:sp macro="" textlink="">
      <xdr:nvSpPr>
        <xdr:cNvPr id="319" name="n_3mainValue【公営住宅】&#10;有形固定資産減価償却率">
          <a:extLst>
            <a:ext uri="{FF2B5EF4-FFF2-40B4-BE49-F238E27FC236}">
              <a16:creationId xmlns:a16="http://schemas.microsoft.com/office/drawing/2014/main" id="{861D6195-EED9-43DC-A7B4-F2E51A37F34C}"/>
            </a:ext>
          </a:extLst>
        </xdr:cNvPr>
        <xdr:cNvSpPr txBox="1"/>
      </xdr:nvSpPr>
      <xdr:spPr>
        <a:xfrm>
          <a:off x="1816744" y="14541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121938</xdr:rowOff>
    </xdr:from>
    <xdr:ext cx="405111" cy="259045"/>
    <xdr:sp macro="" textlink="">
      <xdr:nvSpPr>
        <xdr:cNvPr id="320" name="n_4mainValue【公営住宅】&#10;有形固定資産減価償却率">
          <a:extLst>
            <a:ext uri="{FF2B5EF4-FFF2-40B4-BE49-F238E27FC236}">
              <a16:creationId xmlns:a16="http://schemas.microsoft.com/office/drawing/2014/main" id="{87812604-8FB9-457E-BBCA-3940833999CC}"/>
            </a:ext>
          </a:extLst>
        </xdr:cNvPr>
        <xdr:cNvSpPr txBox="1"/>
      </xdr:nvSpPr>
      <xdr:spPr>
        <a:xfrm>
          <a:off x="927744" y="1452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535366B0-A99F-478C-9FC6-01FE2F51F9B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1E53C7E-F013-4EA7-9E9D-4B5ED39E9CA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D5632644-4294-4263-A986-B4E17E9C183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DC8838B-B9A8-42EA-BF73-B933961FA8A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20851284-2AEC-45EE-9B14-AD028C73854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A2B68BE8-565A-4F90-80DC-A854B5F9D65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65F81760-DA98-457F-B783-822B9DCBC2B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ED865C9-C8EC-4C11-BE1A-829B0B9BD4D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AE56D2B-3B21-472D-A9D9-D956BC2D587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C96E7367-5DEC-4BA2-A281-16AE8819DF9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ED890B00-BD44-408D-A278-873F04B9F956}"/>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9EAB35A7-99E8-4690-AE90-32932253B33A}"/>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C1E80280-EBDE-4732-AFA5-B73F9EA6340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CEA710BD-60A6-417E-A79A-F3BD6CD301A1}"/>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C0640A75-B39E-48D2-87DC-5EE4C46984BD}"/>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F4C9CE5D-02ED-4EA7-882F-16F77B72F54A}"/>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66AC64C1-B74E-4035-AB34-03572B4110CC}"/>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07360070-EC75-4598-86A7-828B3D077C5F}"/>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8D99729C-91D3-451A-88FE-B4320468BF7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93ED0A1B-288D-468F-B96A-E033AAEC64F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10171C8C-986D-47D0-966D-34BBC576D88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100964</xdr:rowOff>
    </xdr:from>
    <xdr:to>
      <xdr:col>54</xdr:col>
      <xdr:colOff>189865</xdr:colOff>
      <xdr:row>86</xdr:row>
      <xdr:rowOff>35905</xdr:rowOff>
    </xdr:to>
    <xdr:cxnSp macro="">
      <xdr:nvCxnSpPr>
        <xdr:cNvPr id="342" name="直線コネクタ 341">
          <a:extLst>
            <a:ext uri="{FF2B5EF4-FFF2-40B4-BE49-F238E27FC236}">
              <a16:creationId xmlns:a16="http://schemas.microsoft.com/office/drawing/2014/main" id="{711975A2-843B-4009-84C7-6E985F5A0790}"/>
            </a:ext>
          </a:extLst>
        </xdr:cNvPr>
        <xdr:cNvCxnSpPr/>
      </xdr:nvCxnSpPr>
      <xdr:spPr>
        <a:xfrm flipV="1">
          <a:off x="10476865" y="13474064"/>
          <a:ext cx="0" cy="1306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39732</xdr:rowOff>
    </xdr:from>
    <xdr:ext cx="469744" cy="259045"/>
    <xdr:sp macro="" textlink="">
      <xdr:nvSpPr>
        <xdr:cNvPr id="343" name="【公営住宅】&#10;一人当たり面積最小値テキスト">
          <a:extLst>
            <a:ext uri="{FF2B5EF4-FFF2-40B4-BE49-F238E27FC236}">
              <a16:creationId xmlns:a16="http://schemas.microsoft.com/office/drawing/2014/main" id="{882E55D3-90B6-4980-AA2F-315E05643185}"/>
            </a:ext>
          </a:extLst>
        </xdr:cNvPr>
        <xdr:cNvSpPr txBox="1"/>
      </xdr:nvSpPr>
      <xdr:spPr>
        <a:xfrm>
          <a:off x="10515600" y="1478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35905</xdr:rowOff>
    </xdr:from>
    <xdr:to>
      <xdr:col>55</xdr:col>
      <xdr:colOff>88900</xdr:colOff>
      <xdr:row>86</xdr:row>
      <xdr:rowOff>35905</xdr:rowOff>
    </xdr:to>
    <xdr:cxnSp macro="">
      <xdr:nvCxnSpPr>
        <xdr:cNvPr id="344" name="直線コネクタ 343">
          <a:extLst>
            <a:ext uri="{FF2B5EF4-FFF2-40B4-BE49-F238E27FC236}">
              <a16:creationId xmlns:a16="http://schemas.microsoft.com/office/drawing/2014/main" id="{FA63F530-52DC-44E2-81B9-01AE290CCF59}"/>
            </a:ext>
          </a:extLst>
        </xdr:cNvPr>
        <xdr:cNvCxnSpPr/>
      </xdr:nvCxnSpPr>
      <xdr:spPr>
        <a:xfrm>
          <a:off x="10388600" y="14780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47641</xdr:rowOff>
    </xdr:from>
    <xdr:ext cx="534377" cy="259045"/>
    <xdr:sp macro="" textlink="">
      <xdr:nvSpPr>
        <xdr:cNvPr id="345" name="【公営住宅】&#10;一人当たり面積最大値テキスト">
          <a:extLst>
            <a:ext uri="{FF2B5EF4-FFF2-40B4-BE49-F238E27FC236}">
              <a16:creationId xmlns:a16="http://schemas.microsoft.com/office/drawing/2014/main" id="{027D3D80-2C9B-477F-9B55-C11F3CF9A4D5}"/>
            </a:ext>
          </a:extLst>
        </xdr:cNvPr>
        <xdr:cNvSpPr txBox="1"/>
      </xdr:nvSpPr>
      <xdr:spPr>
        <a:xfrm>
          <a:off x="10515600" y="132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100964</xdr:rowOff>
    </xdr:from>
    <xdr:to>
      <xdr:col>55</xdr:col>
      <xdr:colOff>88900</xdr:colOff>
      <xdr:row>78</xdr:row>
      <xdr:rowOff>100964</xdr:rowOff>
    </xdr:to>
    <xdr:cxnSp macro="">
      <xdr:nvCxnSpPr>
        <xdr:cNvPr id="346" name="直線コネクタ 345">
          <a:extLst>
            <a:ext uri="{FF2B5EF4-FFF2-40B4-BE49-F238E27FC236}">
              <a16:creationId xmlns:a16="http://schemas.microsoft.com/office/drawing/2014/main" id="{45DF1527-1A69-4DB9-B7DD-E646F076136C}"/>
            </a:ext>
          </a:extLst>
        </xdr:cNvPr>
        <xdr:cNvCxnSpPr/>
      </xdr:nvCxnSpPr>
      <xdr:spPr>
        <a:xfrm>
          <a:off x="10388600" y="13474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122237</xdr:rowOff>
    </xdr:from>
    <xdr:ext cx="469744" cy="259045"/>
    <xdr:sp macro="" textlink="">
      <xdr:nvSpPr>
        <xdr:cNvPr id="347" name="【公営住宅】&#10;一人当たり面積平均値テキスト">
          <a:extLst>
            <a:ext uri="{FF2B5EF4-FFF2-40B4-BE49-F238E27FC236}">
              <a16:creationId xmlns:a16="http://schemas.microsoft.com/office/drawing/2014/main" id="{981EEAF8-A7FE-418E-83B0-A3F64D567495}"/>
            </a:ext>
          </a:extLst>
        </xdr:cNvPr>
        <xdr:cNvSpPr txBox="1"/>
      </xdr:nvSpPr>
      <xdr:spPr>
        <a:xfrm>
          <a:off x="10515600" y="14524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99360</xdr:rowOff>
    </xdr:from>
    <xdr:to>
      <xdr:col>55</xdr:col>
      <xdr:colOff>50800</xdr:colOff>
      <xdr:row>86</xdr:row>
      <xdr:rowOff>29510</xdr:rowOff>
    </xdr:to>
    <xdr:sp macro="" textlink="">
      <xdr:nvSpPr>
        <xdr:cNvPr id="348" name="フローチャート: 判断 347">
          <a:extLst>
            <a:ext uri="{FF2B5EF4-FFF2-40B4-BE49-F238E27FC236}">
              <a16:creationId xmlns:a16="http://schemas.microsoft.com/office/drawing/2014/main" id="{B6B81EDE-0A18-4E6B-AB37-115FC335FF16}"/>
            </a:ext>
          </a:extLst>
        </xdr:cNvPr>
        <xdr:cNvSpPr/>
      </xdr:nvSpPr>
      <xdr:spPr>
        <a:xfrm>
          <a:off x="10426700" y="1467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100000</xdr:rowOff>
    </xdr:from>
    <xdr:to>
      <xdr:col>50</xdr:col>
      <xdr:colOff>165100</xdr:colOff>
      <xdr:row>86</xdr:row>
      <xdr:rowOff>30150</xdr:rowOff>
    </xdr:to>
    <xdr:sp macro="" textlink="">
      <xdr:nvSpPr>
        <xdr:cNvPr id="349" name="フローチャート: 判断 348">
          <a:extLst>
            <a:ext uri="{FF2B5EF4-FFF2-40B4-BE49-F238E27FC236}">
              <a16:creationId xmlns:a16="http://schemas.microsoft.com/office/drawing/2014/main" id="{6000D540-6E97-4C09-96B4-814198A4A53E}"/>
            </a:ext>
          </a:extLst>
        </xdr:cNvPr>
        <xdr:cNvSpPr/>
      </xdr:nvSpPr>
      <xdr:spPr>
        <a:xfrm>
          <a:off x="9588500" y="146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100502</xdr:rowOff>
    </xdr:from>
    <xdr:to>
      <xdr:col>46</xdr:col>
      <xdr:colOff>38100</xdr:colOff>
      <xdr:row>86</xdr:row>
      <xdr:rowOff>30652</xdr:rowOff>
    </xdr:to>
    <xdr:sp macro="" textlink="">
      <xdr:nvSpPr>
        <xdr:cNvPr id="350" name="フローチャート: 判断 349">
          <a:extLst>
            <a:ext uri="{FF2B5EF4-FFF2-40B4-BE49-F238E27FC236}">
              <a16:creationId xmlns:a16="http://schemas.microsoft.com/office/drawing/2014/main" id="{5311CB31-2A53-44D0-8D85-22CCB5588F35}"/>
            </a:ext>
          </a:extLst>
        </xdr:cNvPr>
        <xdr:cNvSpPr/>
      </xdr:nvSpPr>
      <xdr:spPr>
        <a:xfrm>
          <a:off x="8699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100777</xdr:rowOff>
    </xdr:from>
    <xdr:to>
      <xdr:col>41</xdr:col>
      <xdr:colOff>101600</xdr:colOff>
      <xdr:row>86</xdr:row>
      <xdr:rowOff>30927</xdr:rowOff>
    </xdr:to>
    <xdr:sp macro="" textlink="">
      <xdr:nvSpPr>
        <xdr:cNvPr id="351" name="フローチャート: 判断 350">
          <a:extLst>
            <a:ext uri="{FF2B5EF4-FFF2-40B4-BE49-F238E27FC236}">
              <a16:creationId xmlns:a16="http://schemas.microsoft.com/office/drawing/2014/main" id="{810F6635-2EE0-48CF-BEF8-502B2C1A62F4}"/>
            </a:ext>
          </a:extLst>
        </xdr:cNvPr>
        <xdr:cNvSpPr/>
      </xdr:nvSpPr>
      <xdr:spPr>
        <a:xfrm>
          <a:off x="7810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123454</xdr:rowOff>
    </xdr:from>
    <xdr:to>
      <xdr:col>36</xdr:col>
      <xdr:colOff>165100</xdr:colOff>
      <xdr:row>86</xdr:row>
      <xdr:rowOff>53604</xdr:rowOff>
    </xdr:to>
    <xdr:sp macro="" textlink="">
      <xdr:nvSpPr>
        <xdr:cNvPr id="352" name="フローチャート: 判断 351">
          <a:extLst>
            <a:ext uri="{FF2B5EF4-FFF2-40B4-BE49-F238E27FC236}">
              <a16:creationId xmlns:a16="http://schemas.microsoft.com/office/drawing/2014/main" id="{74E58E81-7D89-4E79-95A8-F180684EE435}"/>
            </a:ext>
          </a:extLst>
        </xdr:cNvPr>
        <xdr:cNvSpPr/>
      </xdr:nvSpPr>
      <xdr:spPr>
        <a:xfrm>
          <a:off x="6921500" y="1469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BC812F0D-6AF2-4405-B331-2FBA560F067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6278C93-3727-41E1-A5D9-44F68CEB8EA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16665AD-75CE-4BBD-B633-8486CE8A03E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E190ABC0-0993-43DD-9C9C-14F2428EC99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7FD1988-A330-4786-BCFC-FA9A0B3C768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128620</xdr:rowOff>
    </xdr:from>
    <xdr:to>
      <xdr:col>55</xdr:col>
      <xdr:colOff>50800</xdr:colOff>
      <xdr:row>86</xdr:row>
      <xdr:rowOff>58770</xdr:rowOff>
    </xdr:to>
    <xdr:sp macro="" textlink="">
      <xdr:nvSpPr>
        <xdr:cNvPr id="358" name="楕円 357">
          <a:extLst>
            <a:ext uri="{FF2B5EF4-FFF2-40B4-BE49-F238E27FC236}">
              <a16:creationId xmlns:a16="http://schemas.microsoft.com/office/drawing/2014/main" id="{59EC1794-5374-44A8-8161-7C315221FBFB}"/>
            </a:ext>
          </a:extLst>
        </xdr:cNvPr>
        <xdr:cNvSpPr/>
      </xdr:nvSpPr>
      <xdr:spPr>
        <a:xfrm>
          <a:off x="10426700" y="1470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77786</xdr:rowOff>
    </xdr:from>
    <xdr:ext cx="469744" cy="259045"/>
    <xdr:sp macro="" textlink="">
      <xdr:nvSpPr>
        <xdr:cNvPr id="359" name="【公営住宅】&#10;一人当たり面積該当値テキスト">
          <a:extLst>
            <a:ext uri="{FF2B5EF4-FFF2-40B4-BE49-F238E27FC236}">
              <a16:creationId xmlns:a16="http://schemas.microsoft.com/office/drawing/2014/main" id="{2D1C8012-EA7D-4099-9023-7C9C89B76E6F}"/>
            </a:ext>
          </a:extLst>
        </xdr:cNvPr>
        <xdr:cNvSpPr txBox="1"/>
      </xdr:nvSpPr>
      <xdr:spPr>
        <a:xfrm>
          <a:off x="10515600" y="1465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129077</xdr:rowOff>
    </xdr:from>
    <xdr:to>
      <xdr:col>50</xdr:col>
      <xdr:colOff>165100</xdr:colOff>
      <xdr:row>86</xdr:row>
      <xdr:rowOff>59227</xdr:rowOff>
    </xdr:to>
    <xdr:sp macro="" textlink="">
      <xdr:nvSpPr>
        <xdr:cNvPr id="360" name="楕円 359">
          <a:extLst>
            <a:ext uri="{FF2B5EF4-FFF2-40B4-BE49-F238E27FC236}">
              <a16:creationId xmlns:a16="http://schemas.microsoft.com/office/drawing/2014/main" id="{BC4AA197-8920-4420-A080-ED1662DB10A3}"/>
            </a:ext>
          </a:extLst>
        </xdr:cNvPr>
        <xdr:cNvSpPr/>
      </xdr:nvSpPr>
      <xdr:spPr>
        <a:xfrm>
          <a:off x="9588500" y="1470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7970</xdr:rowOff>
    </xdr:from>
    <xdr:to>
      <xdr:col>55</xdr:col>
      <xdr:colOff>0</xdr:colOff>
      <xdr:row>86</xdr:row>
      <xdr:rowOff>8427</xdr:rowOff>
    </xdr:to>
    <xdr:cxnSp macro="">
      <xdr:nvCxnSpPr>
        <xdr:cNvPr id="361" name="直線コネクタ 360">
          <a:extLst>
            <a:ext uri="{FF2B5EF4-FFF2-40B4-BE49-F238E27FC236}">
              <a16:creationId xmlns:a16="http://schemas.microsoft.com/office/drawing/2014/main" id="{3A34716B-C569-49FE-8A28-A7C588E325A5}"/>
            </a:ext>
          </a:extLst>
        </xdr:cNvPr>
        <xdr:cNvCxnSpPr/>
      </xdr:nvCxnSpPr>
      <xdr:spPr>
        <a:xfrm flipV="1">
          <a:off x="9639300" y="14752670"/>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129535</xdr:rowOff>
    </xdr:from>
    <xdr:to>
      <xdr:col>46</xdr:col>
      <xdr:colOff>38100</xdr:colOff>
      <xdr:row>86</xdr:row>
      <xdr:rowOff>59685</xdr:rowOff>
    </xdr:to>
    <xdr:sp macro="" textlink="">
      <xdr:nvSpPr>
        <xdr:cNvPr id="362" name="楕円 361">
          <a:extLst>
            <a:ext uri="{FF2B5EF4-FFF2-40B4-BE49-F238E27FC236}">
              <a16:creationId xmlns:a16="http://schemas.microsoft.com/office/drawing/2014/main" id="{D41A9E1F-6077-4246-B964-0CF1DCFB0D65}"/>
            </a:ext>
          </a:extLst>
        </xdr:cNvPr>
        <xdr:cNvSpPr/>
      </xdr:nvSpPr>
      <xdr:spPr>
        <a:xfrm>
          <a:off x="8699500" y="1470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8427</xdr:rowOff>
    </xdr:from>
    <xdr:to>
      <xdr:col>50</xdr:col>
      <xdr:colOff>114300</xdr:colOff>
      <xdr:row>86</xdr:row>
      <xdr:rowOff>8885</xdr:rowOff>
    </xdr:to>
    <xdr:cxnSp macro="">
      <xdr:nvCxnSpPr>
        <xdr:cNvPr id="363" name="直線コネクタ 362">
          <a:extLst>
            <a:ext uri="{FF2B5EF4-FFF2-40B4-BE49-F238E27FC236}">
              <a16:creationId xmlns:a16="http://schemas.microsoft.com/office/drawing/2014/main" id="{FA25FEBC-19CB-4B58-8DDB-E996D16BD860}"/>
            </a:ext>
          </a:extLst>
        </xdr:cNvPr>
        <xdr:cNvCxnSpPr/>
      </xdr:nvCxnSpPr>
      <xdr:spPr>
        <a:xfrm flipV="1">
          <a:off x="8750300" y="14753127"/>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129764</xdr:rowOff>
    </xdr:from>
    <xdr:to>
      <xdr:col>41</xdr:col>
      <xdr:colOff>101600</xdr:colOff>
      <xdr:row>86</xdr:row>
      <xdr:rowOff>59914</xdr:rowOff>
    </xdr:to>
    <xdr:sp macro="" textlink="">
      <xdr:nvSpPr>
        <xdr:cNvPr id="364" name="楕円 363">
          <a:extLst>
            <a:ext uri="{FF2B5EF4-FFF2-40B4-BE49-F238E27FC236}">
              <a16:creationId xmlns:a16="http://schemas.microsoft.com/office/drawing/2014/main" id="{016B5172-8433-4A5F-A24A-B02B8C0B997A}"/>
            </a:ext>
          </a:extLst>
        </xdr:cNvPr>
        <xdr:cNvSpPr/>
      </xdr:nvSpPr>
      <xdr:spPr>
        <a:xfrm>
          <a:off x="7810500" y="1470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8885</xdr:rowOff>
    </xdr:from>
    <xdr:to>
      <xdr:col>45</xdr:col>
      <xdr:colOff>177800</xdr:colOff>
      <xdr:row>86</xdr:row>
      <xdr:rowOff>9114</xdr:rowOff>
    </xdr:to>
    <xdr:cxnSp macro="">
      <xdr:nvCxnSpPr>
        <xdr:cNvPr id="365" name="直線コネクタ 364">
          <a:extLst>
            <a:ext uri="{FF2B5EF4-FFF2-40B4-BE49-F238E27FC236}">
              <a16:creationId xmlns:a16="http://schemas.microsoft.com/office/drawing/2014/main" id="{84B583C4-2A6B-4AA9-9797-D5651841541A}"/>
            </a:ext>
          </a:extLst>
        </xdr:cNvPr>
        <xdr:cNvCxnSpPr/>
      </xdr:nvCxnSpPr>
      <xdr:spPr>
        <a:xfrm flipV="1">
          <a:off x="7861300" y="14753585"/>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130220</xdr:rowOff>
    </xdr:from>
    <xdr:to>
      <xdr:col>36</xdr:col>
      <xdr:colOff>165100</xdr:colOff>
      <xdr:row>86</xdr:row>
      <xdr:rowOff>60370</xdr:rowOff>
    </xdr:to>
    <xdr:sp macro="" textlink="">
      <xdr:nvSpPr>
        <xdr:cNvPr id="366" name="楕円 365">
          <a:extLst>
            <a:ext uri="{FF2B5EF4-FFF2-40B4-BE49-F238E27FC236}">
              <a16:creationId xmlns:a16="http://schemas.microsoft.com/office/drawing/2014/main" id="{ACB3D6D8-BE03-4232-A43E-A8DD47892EDA}"/>
            </a:ext>
          </a:extLst>
        </xdr:cNvPr>
        <xdr:cNvSpPr/>
      </xdr:nvSpPr>
      <xdr:spPr>
        <a:xfrm>
          <a:off x="6921500" y="1470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9114</xdr:rowOff>
    </xdr:from>
    <xdr:to>
      <xdr:col>41</xdr:col>
      <xdr:colOff>50800</xdr:colOff>
      <xdr:row>86</xdr:row>
      <xdr:rowOff>9570</xdr:rowOff>
    </xdr:to>
    <xdr:cxnSp macro="">
      <xdr:nvCxnSpPr>
        <xdr:cNvPr id="367" name="直線コネクタ 366">
          <a:extLst>
            <a:ext uri="{FF2B5EF4-FFF2-40B4-BE49-F238E27FC236}">
              <a16:creationId xmlns:a16="http://schemas.microsoft.com/office/drawing/2014/main" id="{21C00656-0F95-46C7-964C-E283CAED2D9F}"/>
            </a:ext>
          </a:extLst>
        </xdr:cNvPr>
        <xdr:cNvCxnSpPr/>
      </xdr:nvCxnSpPr>
      <xdr:spPr>
        <a:xfrm flipV="1">
          <a:off x="6972300" y="14753814"/>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46677</xdr:rowOff>
    </xdr:from>
    <xdr:ext cx="469744" cy="259045"/>
    <xdr:sp macro="" textlink="">
      <xdr:nvSpPr>
        <xdr:cNvPr id="368" name="n_1aveValue【公営住宅】&#10;一人当たり面積">
          <a:extLst>
            <a:ext uri="{FF2B5EF4-FFF2-40B4-BE49-F238E27FC236}">
              <a16:creationId xmlns:a16="http://schemas.microsoft.com/office/drawing/2014/main" id="{78DA3B1E-E453-4188-8144-CB55E46B41B6}"/>
            </a:ext>
          </a:extLst>
        </xdr:cNvPr>
        <xdr:cNvSpPr txBox="1"/>
      </xdr:nvSpPr>
      <xdr:spPr>
        <a:xfrm>
          <a:off x="9391727" y="144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47179</xdr:rowOff>
    </xdr:from>
    <xdr:ext cx="469744" cy="259045"/>
    <xdr:sp macro="" textlink="">
      <xdr:nvSpPr>
        <xdr:cNvPr id="369" name="n_2aveValue【公営住宅】&#10;一人当たり面積">
          <a:extLst>
            <a:ext uri="{FF2B5EF4-FFF2-40B4-BE49-F238E27FC236}">
              <a16:creationId xmlns:a16="http://schemas.microsoft.com/office/drawing/2014/main" id="{CC5C9186-6AD2-4062-B148-39E7EBA0A975}"/>
            </a:ext>
          </a:extLst>
        </xdr:cNvPr>
        <xdr:cNvSpPr txBox="1"/>
      </xdr:nvSpPr>
      <xdr:spPr>
        <a:xfrm>
          <a:off x="8515427" y="1444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47454</xdr:rowOff>
    </xdr:from>
    <xdr:ext cx="469744" cy="259045"/>
    <xdr:sp macro="" textlink="">
      <xdr:nvSpPr>
        <xdr:cNvPr id="370" name="n_3aveValue【公営住宅】&#10;一人当たり面積">
          <a:extLst>
            <a:ext uri="{FF2B5EF4-FFF2-40B4-BE49-F238E27FC236}">
              <a16:creationId xmlns:a16="http://schemas.microsoft.com/office/drawing/2014/main" id="{C63C4DE6-EDC2-4D1E-99AF-23BDDE26CE9A}"/>
            </a:ext>
          </a:extLst>
        </xdr:cNvPr>
        <xdr:cNvSpPr txBox="1"/>
      </xdr:nvSpPr>
      <xdr:spPr>
        <a:xfrm>
          <a:off x="7626427" y="144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70131</xdr:rowOff>
    </xdr:from>
    <xdr:ext cx="469744" cy="259045"/>
    <xdr:sp macro="" textlink="">
      <xdr:nvSpPr>
        <xdr:cNvPr id="371" name="n_4aveValue【公営住宅】&#10;一人当たり面積">
          <a:extLst>
            <a:ext uri="{FF2B5EF4-FFF2-40B4-BE49-F238E27FC236}">
              <a16:creationId xmlns:a16="http://schemas.microsoft.com/office/drawing/2014/main" id="{CA4268C4-D835-4A23-8E1A-2ED4D2257459}"/>
            </a:ext>
          </a:extLst>
        </xdr:cNvPr>
        <xdr:cNvSpPr txBox="1"/>
      </xdr:nvSpPr>
      <xdr:spPr>
        <a:xfrm>
          <a:off x="6737427" y="1447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50354</xdr:rowOff>
    </xdr:from>
    <xdr:ext cx="469744" cy="259045"/>
    <xdr:sp macro="" textlink="">
      <xdr:nvSpPr>
        <xdr:cNvPr id="372" name="n_1mainValue【公営住宅】&#10;一人当たり面積">
          <a:extLst>
            <a:ext uri="{FF2B5EF4-FFF2-40B4-BE49-F238E27FC236}">
              <a16:creationId xmlns:a16="http://schemas.microsoft.com/office/drawing/2014/main" id="{29B92AF2-3B6C-46A7-95C4-A662C89E3A84}"/>
            </a:ext>
          </a:extLst>
        </xdr:cNvPr>
        <xdr:cNvSpPr txBox="1"/>
      </xdr:nvSpPr>
      <xdr:spPr>
        <a:xfrm>
          <a:off x="9391727" y="1479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50812</xdr:rowOff>
    </xdr:from>
    <xdr:ext cx="469744" cy="259045"/>
    <xdr:sp macro="" textlink="">
      <xdr:nvSpPr>
        <xdr:cNvPr id="373" name="n_2mainValue【公営住宅】&#10;一人当たり面積">
          <a:extLst>
            <a:ext uri="{FF2B5EF4-FFF2-40B4-BE49-F238E27FC236}">
              <a16:creationId xmlns:a16="http://schemas.microsoft.com/office/drawing/2014/main" id="{028B415E-CFA5-45C3-A003-2AD1DE77EA4D}"/>
            </a:ext>
          </a:extLst>
        </xdr:cNvPr>
        <xdr:cNvSpPr txBox="1"/>
      </xdr:nvSpPr>
      <xdr:spPr>
        <a:xfrm>
          <a:off x="8515427" y="1479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51041</xdr:rowOff>
    </xdr:from>
    <xdr:ext cx="469744" cy="259045"/>
    <xdr:sp macro="" textlink="">
      <xdr:nvSpPr>
        <xdr:cNvPr id="374" name="n_3mainValue【公営住宅】&#10;一人当たり面積">
          <a:extLst>
            <a:ext uri="{FF2B5EF4-FFF2-40B4-BE49-F238E27FC236}">
              <a16:creationId xmlns:a16="http://schemas.microsoft.com/office/drawing/2014/main" id="{9FFDC35F-6DE2-47EF-ACF9-4B57424F9C23}"/>
            </a:ext>
          </a:extLst>
        </xdr:cNvPr>
        <xdr:cNvSpPr txBox="1"/>
      </xdr:nvSpPr>
      <xdr:spPr>
        <a:xfrm>
          <a:off x="7626427" y="1479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51497</xdr:rowOff>
    </xdr:from>
    <xdr:ext cx="469744" cy="259045"/>
    <xdr:sp macro="" textlink="">
      <xdr:nvSpPr>
        <xdr:cNvPr id="375" name="n_4mainValue【公営住宅】&#10;一人当たり面積">
          <a:extLst>
            <a:ext uri="{FF2B5EF4-FFF2-40B4-BE49-F238E27FC236}">
              <a16:creationId xmlns:a16="http://schemas.microsoft.com/office/drawing/2014/main" id="{1F71FA3D-5DD1-450D-B575-F43702322369}"/>
            </a:ext>
          </a:extLst>
        </xdr:cNvPr>
        <xdr:cNvSpPr txBox="1"/>
      </xdr:nvSpPr>
      <xdr:spPr>
        <a:xfrm>
          <a:off x="6737427" y="1479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58A56C78-1E0B-4206-A030-EAEE7E57DE1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7B6AEFC4-71D5-4EF8-8A42-9BB7C78098C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B31BBA5C-1B75-4EA0-88D4-7544F50BBBF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C66F1911-8D35-408E-B5C6-A8FD16DA40D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F8288EC1-5389-472C-954F-462A86D2A3A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DE18B8CE-055B-4CE0-8EED-EFC2ACE1804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F0F89D7A-706A-48E9-BFAB-2DE7B7EAC49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CE4C7C39-AC8D-40B0-A8EB-34DEB428253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0C2C45E8-3184-4942-A48A-DD311DC8FDE1}"/>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1F34119B-6937-42D8-863F-9701E2E91ED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BC118584-A672-430A-855B-8423A22AEFFA}"/>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7E210ACC-901B-488E-9D60-38B53432B39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AD31A531-AC25-4BC2-958F-F1935BE0859F}"/>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946C410F-EB6E-4946-820A-A67F2421C85A}"/>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F4A5964B-CB18-40E2-9905-7143E4F81748}"/>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0AE97AB4-55BB-475E-BD94-0B7601F59E3E}"/>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23AD341B-29B5-4953-95C2-51610A884357}"/>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DC161FDF-73AB-45AA-BE9F-A7A958D08CA9}"/>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9D40476B-F3D5-42E3-AB95-FB33D14858BF}"/>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5C98AD3B-F753-445C-BE8B-794672DE37C2}"/>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FB632A92-8B8A-4FE2-B12B-4E04DB7B4648}"/>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75E4DCE0-8249-48B0-8486-5E509159515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9317299A-3373-4D85-AEE3-E7FF53DDBD43}"/>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114945E5-9BFC-4B79-A17D-FE31678D202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8E0C58E2-A938-4F22-845F-68B939C67B54}"/>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45176</xdr:rowOff>
    </xdr:from>
    <xdr:to>
      <xdr:col>24</xdr:col>
      <xdr:colOff>62865</xdr:colOff>
      <xdr:row>109</xdr:row>
      <xdr:rowOff>9252</xdr:rowOff>
    </xdr:to>
    <xdr:cxnSp macro="">
      <xdr:nvCxnSpPr>
        <xdr:cNvPr id="401" name="直線コネクタ 400">
          <a:extLst>
            <a:ext uri="{FF2B5EF4-FFF2-40B4-BE49-F238E27FC236}">
              <a16:creationId xmlns:a16="http://schemas.microsoft.com/office/drawing/2014/main" id="{A18D66F7-16D1-4A18-BD8C-8B84459B8B3C}"/>
            </a:ext>
          </a:extLst>
        </xdr:cNvPr>
        <xdr:cNvCxnSpPr/>
      </xdr:nvCxnSpPr>
      <xdr:spPr>
        <a:xfrm flipV="1">
          <a:off x="4634865" y="17190176"/>
          <a:ext cx="0" cy="150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13079</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14A0F11C-CF10-498B-88D3-F384ED301B58}"/>
            </a:ext>
          </a:extLst>
        </xdr:cNvPr>
        <xdr:cNvSpPr txBox="1"/>
      </xdr:nvSpPr>
      <xdr:spPr>
        <a:xfrm>
          <a:off x="4673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9252</xdr:rowOff>
    </xdr:from>
    <xdr:to>
      <xdr:col>24</xdr:col>
      <xdr:colOff>152400</xdr:colOff>
      <xdr:row>109</xdr:row>
      <xdr:rowOff>9252</xdr:rowOff>
    </xdr:to>
    <xdr:cxnSp macro="">
      <xdr:nvCxnSpPr>
        <xdr:cNvPr id="403" name="直線コネクタ 402">
          <a:extLst>
            <a:ext uri="{FF2B5EF4-FFF2-40B4-BE49-F238E27FC236}">
              <a16:creationId xmlns:a16="http://schemas.microsoft.com/office/drawing/2014/main" id="{557A52DD-339B-4564-AEE3-13FE4BEDC4D0}"/>
            </a:ext>
          </a:extLst>
        </xdr:cNvPr>
        <xdr:cNvCxnSpPr/>
      </xdr:nvCxnSpPr>
      <xdr:spPr>
        <a:xfrm>
          <a:off x="4546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163303</xdr:rowOff>
    </xdr:from>
    <xdr:ext cx="340478" cy="259045"/>
    <xdr:sp macro="" textlink="">
      <xdr:nvSpPr>
        <xdr:cNvPr id="404" name="【港湾・漁港】&#10;有形固定資産減価償却率最大値テキスト">
          <a:extLst>
            <a:ext uri="{FF2B5EF4-FFF2-40B4-BE49-F238E27FC236}">
              <a16:creationId xmlns:a16="http://schemas.microsoft.com/office/drawing/2014/main" id="{39B3EF2D-2564-419A-BCE8-8D8FEDE18295}"/>
            </a:ext>
          </a:extLst>
        </xdr:cNvPr>
        <xdr:cNvSpPr txBox="1"/>
      </xdr:nvSpPr>
      <xdr:spPr>
        <a:xfrm>
          <a:off x="4673600" y="1696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45176</xdr:rowOff>
    </xdr:from>
    <xdr:to>
      <xdr:col>24</xdr:col>
      <xdr:colOff>152400</xdr:colOff>
      <xdr:row>100</xdr:row>
      <xdr:rowOff>45176</xdr:rowOff>
    </xdr:to>
    <xdr:cxnSp macro="">
      <xdr:nvCxnSpPr>
        <xdr:cNvPr id="405" name="直線コネクタ 404">
          <a:extLst>
            <a:ext uri="{FF2B5EF4-FFF2-40B4-BE49-F238E27FC236}">
              <a16:creationId xmlns:a16="http://schemas.microsoft.com/office/drawing/2014/main" id="{A17C09D6-5F8A-41FE-B45F-DCCD9CDA1034}"/>
            </a:ext>
          </a:extLst>
        </xdr:cNvPr>
        <xdr:cNvCxnSpPr/>
      </xdr:nvCxnSpPr>
      <xdr:spPr>
        <a:xfrm>
          <a:off x="4546600" y="1719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111596</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DF2E6B1F-13D8-4B56-8C87-E356F76DEB2D}"/>
            </a:ext>
          </a:extLst>
        </xdr:cNvPr>
        <xdr:cNvSpPr txBox="1"/>
      </xdr:nvSpPr>
      <xdr:spPr>
        <a:xfrm>
          <a:off x="4673600" y="1811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133169</xdr:rowOff>
    </xdr:from>
    <xdr:to>
      <xdr:col>24</xdr:col>
      <xdr:colOff>114300</xdr:colOff>
      <xdr:row>106</xdr:row>
      <xdr:rowOff>63319</xdr:rowOff>
    </xdr:to>
    <xdr:sp macro="" textlink="">
      <xdr:nvSpPr>
        <xdr:cNvPr id="407" name="フローチャート: 判断 406">
          <a:extLst>
            <a:ext uri="{FF2B5EF4-FFF2-40B4-BE49-F238E27FC236}">
              <a16:creationId xmlns:a16="http://schemas.microsoft.com/office/drawing/2014/main" id="{5DF46CD7-C153-4F4A-B4A8-0E55691F3E54}"/>
            </a:ext>
          </a:extLst>
        </xdr:cNvPr>
        <xdr:cNvSpPr/>
      </xdr:nvSpPr>
      <xdr:spPr>
        <a:xfrm>
          <a:off x="4584700" y="1813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120106</xdr:rowOff>
    </xdr:from>
    <xdr:to>
      <xdr:col>20</xdr:col>
      <xdr:colOff>38100</xdr:colOff>
      <xdr:row>106</xdr:row>
      <xdr:rowOff>50256</xdr:rowOff>
    </xdr:to>
    <xdr:sp macro="" textlink="">
      <xdr:nvSpPr>
        <xdr:cNvPr id="408" name="フローチャート: 判断 407">
          <a:extLst>
            <a:ext uri="{FF2B5EF4-FFF2-40B4-BE49-F238E27FC236}">
              <a16:creationId xmlns:a16="http://schemas.microsoft.com/office/drawing/2014/main" id="{88D480A2-D416-4EB2-B8AA-58CBFCCADB3B}"/>
            </a:ext>
          </a:extLst>
        </xdr:cNvPr>
        <xdr:cNvSpPr/>
      </xdr:nvSpPr>
      <xdr:spPr>
        <a:xfrm>
          <a:off x="3746500" y="1812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85816</xdr:rowOff>
    </xdr:from>
    <xdr:to>
      <xdr:col>15</xdr:col>
      <xdr:colOff>101600</xdr:colOff>
      <xdr:row>106</xdr:row>
      <xdr:rowOff>15966</xdr:rowOff>
    </xdr:to>
    <xdr:sp macro="" textlink="">
      <xdr:nvSpPr>
        <xdr:cNvPr id="409" name="フローチャート: 判断 408">
          <a:extLst>
            <a:ext uri="{FF2B5EF4-FFF2-40B4-BE49-F238E27FC236}">
              <a16:creationId xmlns:a16="http://schemas.microsoft.com/office/drawing/2014/main" id="{D5B7B3C6-B4A2-41A1-A9F8-ED7F50FE6481}"/>
            </a:ext>
          </a:extLst>
        </xdr:cNvPr>
        <xdr:cNvSpPr/>
      </xdr:nvSpPr>
      <xdr:spPr>
        <a:xfrm>
          <a:off x="2857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36830</xdr:rowOff>
    </xdr:from>
    <xdr:to>
      <xdr:col>10</xdr:col>
      <xdr:colOff>165100</xdr:colOff>
      <xdr:row>105</xdr:row>
      <xdr:rowOff>138430</xdr:rowOff>
    </xdr:to>
    <xdr:sp macro="" textlink="">
      <xdr:nvSpPr>
        <xdr:cNvPr id="410" name="フローチャート: 判断 409">
          <a:extLst>
            <a:ext uri="{FF2B5EF4-FFF2-40B4-BE49-F238E27FC236}">
              <a16:creationId xmlns:a16="http://schemas.microsoft.com/office/drawing/2014/main" id="{12BE4702-81C4-408C-BE89-B1CCD525332F}"/>
            </a:ext>
          </a:extLst>
        </xdr:cNvPr>
        <xdr:cNvSpPr/>
      </xdr:nvSpPr>
      <xdr:spPr>
        <a:xfrm>
          <a:off x="196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106</xdr:row>
      <xdr:rowOff>9071</xdr:rowOff>
    </xdr:from>
    <xdr:to>
      <xdr:col>6</xdr:col>
      <xdr:colOff>38100</xdr:colOff>
      <xdr:row>106</xdr:row>
      <xdr:rowOff>110671</xdr:rowOff>
    </xdr:to>
    <xdr:sp macro="" textlink="">
      <xdr:nvSpPr>
        <xdr:cNvPr id="411" name="フローチャート: 判断 410">
          <a:extLst>
            <a:ext uri="{FF2B5EF4-FFF2-40B4-BE49-F238E27FC236}">
              <a16:creationId xmlns:a16="http://schemas.microsoft.com/office/drawing/2014/main" id="{8399EFEB-4775-4D8E-A348-B16782D178C8}"/>
            </a:ext>
          </a:extLst>
        </xdr:cNvPr>
        <xdr:cNvSpPr/>
      </xdr:nvSpPr>
      <xdr:spPr>
        <a:xfrm>
          <a:off x="1079500" y="1818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BF021698-49BB-4708-9BF9-E6A4FB7BC12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3DAAB1F2-21C8-4DDE-A567-F083A6E18A8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FDB3C045-DBEF-474A-9815-9C2E0BA9A85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A17675AF-FAB9-410E-96ED-2C362C29E7F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88F7308-40A9-44CD-9F69-C70DE5CF418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30299</xdr:rowOff>
    </xdr:from>
    <xdr:to>
      <xdr:col>24</xdr:col>
      <xdr:colOff>114300</xdr:colOff>
      <xdr:row>105</xdr:row>
      <xdr:rowOff>131899</xdr:rowOff>
    </xdr:to>
    <xdr:sp macro="" textlink="">
      <xdr:nvSpPr>
        <xdr:cNvPr id="417" name="楕円 416">
          <a:extLst>
            <a:ext uri="{FF2B5EF4-FFF2-40B4-BE49-F238E27FC236}">
              <a16:creationId xmlns:a16="http://schemas.microsoft.com/office/drawing/2014/main" id="{1D02E303-5892-4925-A3F2-3E4E0AC1D68D}"/>
            </a:ext>
          </a:extLst>
        </xdr:cNvPr>
        <xdr:cNvSpPr/>
      </xdr:nvSpPr>
      <xdr:spPr>
        <a:xfrm>
          <a:off x="4584700" y="1803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53176</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C2C36A05-C9BA-4192-B5EC-DB073E4DC2BB}"/>
            </a:ext>
          </a:extLst>
        </xdr:cNvPr>
        <xdr:cNvSpPr txBox="1"/>
      </xdr:nvSpPr>
      <xdr:spPr>
        <a:xfrm>
          <a:off x="4673600" y="17883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162561</xdr:rowOff>
    </xdr:from>
    <xdr:to>
      <xdr:col>20</xdr:col>
      <xdr:colOff>38100</xdr:colOff>
      <xdr:row>105</xdr:row>
      <xdr:rowOff>92711</xdr:rowOff>
    </xdr:to>
    <xdr:sp macro="" textlink="">
      <xdr:nvSpPr>
        <xdr:cNvPr id="419" name="楕円 418">
          <a:extLst>
            <a:ext uri="{FF2B5EF4-FFF2-40B4-BE49-F238E27FC236}">
              <a16:creationId xmlns:a16="http://schemas.microsoft.com/office/drawing/2014/main" id="{3983CC58-5AF3-4A69-91CB-3B981F179D0D}"/>
            </a:ext>
          </a:extLst>
        </xdr:cNvPr>
        <xdr:cNvSpPr/>
      </xdr:nvSpPr>
      <xdr:spPr>
        <a:xfrm>
          <a:off x="3746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41911</xdr:rowOff>
    </xdr:from>
    <xdr:to>
      <xdr:col>24</xdr:col>
      <xdr:colOff>63500</xdr:colOff>
      <xdr:row>105</xdr:row>
      <xdr:rowOff>81099</xdr:rowOff>
    </xdr:to>
    <xdr:cxnSp macro="">
      <xdr:nvCxnSpPr>
        <xdr:cNvPr id="420" name="直線コネクタ 419">
          <a:extLst>
            <a:ext uri="{FF2B5EF4-FFF2-40B4-BE49-F238E27FC236}">
              <a16:creationId xmlns:a16="http://schemas.microsoft.com/office/drawing/2014/main" id="{7BB0E5DD-35F5-465B-8034-66F272923C57}"/>
            </a:ext>
          </a:extLst>
        </xdr:cNvPr>
        <xdr:cNvCxnSpPr/>
      </xdr:nvCxnSpPr>
      <xdr:spPr>
        <a:xfrm>
          <a:off x="3797300" y="18044161"/>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134801</xdr:rowOff>
    </xdr:from>
    <xdr:to>
      <xdr:col>15</xdr:col>
      <xdr:colOff>101600</xdr:colOff>
      <xdr:row>105</xdr:row>
      <xdr:rowOff>64951</xdr:rowOff>
    </xdr:to>
    <xdr:sp macro="" textlink="">
      <xdr:nvSpPr>
        <xdr:cNvPr id="421" name="楕円 420">
          <a:extLst>
            <a:ext uri="{FF2B5EF4-FFF2-40B4-BE49-F238E27FC236}">
              <a16:creationId xmlns:a16="http://schemas.microsoft.com/office/drawing/2014/main" id="{BBD4DCA9-5388-4228-9584-446DFBA3F7F7}"/>
            </a:ext>
          </a:extLst>
        </xdr:cNvPr>
        <xdr:cNvSpPr/>
      </xdr:nvSpPr>
      <xdr:spPr>
        <a:xfrm>
          <a:off x="2857500" y="1796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14151</xdr:rowOff>
    </xdr:from>
    <xdr:to>
      <xdr:col>19</xdr:col>
      <xdr:colOff>177800</xdr:colOff>
      <xdr:row>105</xdr:row>
      <xdr:rowOff>41911</xdr:rowOff>
    </xdr:to>
    <xdr:cxnSp macro="">
      <xdr:nvCxnSpPr>
        <xdr:cNvPr id="422" name="直線コネクタ 421">
          <a:extLst>
            <a:ext uri="{FF2B5EF4-FFF2-40B4-BE49-F238E27FC236}">
              <a16:creationId xmlns:a16="http://schemas.microsoft.com/office/drawing/2014/main" id="{C7E35D5E-34C7-4C9A-8310-CF1D5AE1F12A}"/>
            </a:ext>
          </a:extLst>
        </xdr:cNvPr>
        <xdr:cNvCxnSpPr/>
      </xdr:nvCxnSpPr>
      <xdr:spPr>
        <a:xfrm>
          <a:off x="2908300" y="18016401"/>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98879</xdr:rowOff>
    </xdr:from>
    <xdr:to>
      <xdr:col>10</xdr:col>
      <xdr:colOff>165100</xdr:colOff>
      <xdr:row>105</xdr:row>
      <xdr:rowOff>29029</xdr:rowOff>
    </xdr:to>
    <xdr:sp macro="" textlink="">
      <xdr:nvSpPr>
        <xdr:cNvPr id="423" name="楕円 422">
          <a:extLst>
            <a:ext uri="{FF2B5EF4-FFF2-40B4-BE49-F238E27FC236}">
              <a16:creationId xmlns:a16="http://schemas.microsoft.com/office/drawing/2014/main" id="{BB4D901F-294D-48FF-B083-CFE7A1AAD8A5}"/>
            </a:ext>
          </a:extLst>
        </xdr:cNvPr>
        <xdr:cNvSpPr/>
      </xdr:nvSpPr>
      <xdr:spPr>
        <a:xfrm>
          <a:off x="1968500" y="1792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149679</xdr:rowOff>
    </xdr:from>
    <xdr:to>
      <xdr:col>15</xdr:col>
      <xdr:colOff>50800</xdr:colOff>
      <xdr:row>105</xdr:row>
      <xdr:rowOff>14151</xdr:rowOff>
    </xdr:to>
    <xdr:cxnSp macro="">
      <xdr:nvCxnSpPr>
        <xdr:cNvPr id="424" name="直線コネクタ 423">
          <a:extLst>
            <a:ext uri="{FF2B5EF4-FFF2-40B4-BE49-F238E27FC236}">
              <a16:creationId xmlns:a16="http://schemas.microsoft.com/office/drawing/2014/main" id="{E59BF899-4F33-4327-B023-13F0E820A457}"/>
            </a:ext>
          </a:extLst>
        </xdr:cNvPr>
        <xdr:cNvCxnSpPr/>
      </xdr:nvCxnSpPr>
      <xdr:spPr>
        <a:xfrm>
          <a:off x="2019300" y="1798047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53158</xdr:rowOff>
    </xdr:from>
    <xdr:to>
      <xdr:col>6</xdr:col>
      <xdr:colOff>38100</xdr:colOff>
      <xdr:row>104</xdr:row>
      <xdr:rowOff>154758</xdr:rowOff>
    </xdr:to>
    <xdr:sp macro="" textlink="">
      <xdr:nvSpPr>
        <xdr:cNvPr id="425" name="楕円 424">
          <a:extLst>
            <a:ext uri="{FF2B5EF4-FFF2-40B4-BE49-F238E27FC236}">
              <a16:creationId xmlns:a16="http://schemas.microsoft.com/office/drawing/2014/main" id="{33D516AF-32E9-4594-A957-4BC5F5DBCF30}"/>
            </a:ext>
          </a:extLst>
        </xdr:cNvPr>
        <xdr:cNvSpPr/>
      </xdr:nvSpPr>
      <xdr:spPr>
        <a:xfrm>
          <a:off x="1079500" y="1788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103958</xdr:rowOff>
    </xdr:from>
    <xdr:to>
      <xdr:col>10</xdr:col>
      <xdr:colOff>114300</xdr:colOff>
      <xdr:row>104</xdr:row>
      <xdr:rowOff>149679</xdr:rowOff>
    </xdr:to>
    <xdr:cxnSp macro="">
      <xdr:nvCxnSpPr>
        <xdr:cNvPr id="426" name="直線コネクタ 425">
          <a:extLst>
            <a:ext uri="{FF2B5EF4-FFF2-40B4-BE49-F238E27FC236}">
              <a16:creationId xmlns:a16="http://schemas.microsoft.com/office/drawing/2014/main" id="{4F989F5E-11BB-4F9C-988C-800E9A60BB04}"/>
            </a:ext>
          </a:extLst>
        </xdr:cNvPr>
        <xdr:cNvCxnSpPr/>
      </xdr:nvCxnSpPr>
      <xdr:spPr>
        <a:xfrm>
          <a:off x="1130300" y="17934758"/>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41383</xdr:rowOff>
    </xdr:from>
    <xdr:ext cx="405111" cy="259045"/>
    <xdr:sp macro="" textlink="">
      <xdr:nvSpPr>
        <xdr:cNvPr id="427" name="n_1aveValue【港湾・漁港】&#10;有形固定資産減価償却率">
          <a:extLst>
            <a:ext uri="{FF2B5EF4-FFF2-40B4-BE49-F238E27FC236}">
              <a16:creationId xmlns:a16="http://schemas.microsoft.com/office/drawing/2014/main" id="{533BA9BF-003A-4E3C-B7AA-779FF426C9FE}"/>
            </a:ext>
          </a:extLst>
        </xdr:cNvPr>
        <xdr:cNvSpPr txBox="1"/>
      </xdr:nvSpPr>
      <xdr:spPr>
        <a:xfrm>
          <a:off x="3582044" y="1821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7093</xdr:rowOff>
    </xdr:from>
    <xdr:ext cx="405111" cy="259045"/>
    <xdr:sp macro="" textlink="">
      <xdr:nvSpPr>
        <xdr:cNvPr id="428" name="n_2aveValue【港湾・漁港】&#10;有形固定資産減価償却率">
          <a:extLst>
            <a:ext uri="{FF2B5EF4-FFF2-40B4-BE49-F238E27FC236}">
              <a16:creationId xmlns:a16="http://schemas.microsoft.com/office/drawing/2014/main" id="{D5F84287-9BF9-43EC-882D-AA65F830F337}"/>
            </a:ext>
          </a:extLst>
        </xdr:cNvPr>
        <xdr:cNvSpPr txBox="1"/>
      </xdr:nvSpPr>
      <xdr:spPr>
        <a:xfrm>
          <a:off x="2705744" y="1818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129557</xdr:rowOff>
    </xdr:from>
    <xdr:ext cx="405111" cy="259045"/>
    <xdr:sp macro="" textlink="">
      <xdr:nvSpPr>
        <xdr:cNvPr id="429" name="n_3aveValue【港湾・漁港】&#10;有形固定資産減価償却率">
          <a:extLst>
            <a:ext uri="{FF2B5EF4-FFF2-40B4-BE49-F238E27FC236}">
              <a16:creationId xmlns:a16="http://schemas.microsoft.com/office/drawing/2014/main" id="{807FF66C-6BAF-44EF-8D07-7EF85BC3809F}"/>
            </a:ext>
          </a:extLst>
        </xdr:cNvPr>
        <xdr:cNvSpPr txBox="1"/>
      </xdr:nvSpPr>
      <xdr:spPr>
        <a:xfrm>
          <a:off x="18167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101798</xdr:rowOff>
    </xdr:from>
    <xdr:ext cx="405111" cy="259045"/>
    <xdr:sp macro="" textlink="">
      <xdr:nvSpPr>
        <xdr:cNvPr id="430" name="n_4aveValue【港湾・漁港】&#10;有形固定資産減価償却率">
          <a:extLst>
            <a:ext uri="{FF2B5EF4-FFF2-40B4-BE49-F238E27FC236}">
              <a16:creationId xmlns:a16="http://schemas.microsoft.com/office/drawing/2014/main" id="{AA80D8E8-76BF-4FB3-8AAF-AA33CB630E61}"/>
            </a:ext>
          </a:extLst>
        </xdr:cNvPr>
        <xdr:cNvSpPr txBox="1"/>
      </xdr:nvSpPr>
      <xdr:spPr>
        <a:xfrm>
          <a:off x="927744" y="1827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109238</xdr:rowOff>
    </xdr:from>
    <xdr:ext cx="405111" cy="259045"/>
    <xdr:sp macro="" textlink="">
      <xdr:nvSpPr>
        <xdr:cNvPr id="431" name="n_1mainValue【港湾・漁港】&#10;有形固定資産減価償却率">
          <a:extLst>
            <a:ext uri="{FF2B5EF4-FFF2-40B4-BE49-F238E27FC236}">
              <a16:creationId xmlns:a16="http://schemas.microsoft.com/office/drawing/2014/main" id="{9F6403C0-FF01-40F3-B31D-4275504D5E70}"/>
            </a:ext>
          </a:extLst>
        </xdr:cNvPr>
        <xdr:cNvSpPr txBox="1"/>
      </xdr:nvSpPr>
      <xdr:spPr>
        <a:xfrm>
          <a:off x="35820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81478</xdr:rowOff>
    </xdr:from>
    <xdr:ext cx="405111" cy="259045"/>
    <xdr:sp macro="" textlink="">
      <xdr:nvSpPr>
        <xdr:cNvPr id="432" name="n_2mainValue【港湾・漁港】&#10;有形固定資産減価償却率">
          <a:extLst>
            <a:ext uri="{FF2B5EF4-FFF2-40B4-BE49-F238E27FC236}">
              <a16:creationId xmlns:a16="http://schemas.microsoft.com/office/drawing/2014/main" id="{D3225204-AD58-4DB8-9FE9-7882A87CBA21}"/>
            </a:ext>
          </a:extLst>
        </xdr:cNvPr>
        <xdr:cNvSpPr txBox="1"/>
      </xdr:nvSpPr>
      <xdr:spPr>
        <a:xfrm>
          <a:off x="27057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45556</xdr:rowOff>
    </xdr:from>
    <xdr:ext cx="405111" cy="259045"/>
    <xdr:sp macro="" textlink="">
      <xdr:nvSpPr>
        <xdr:cNvPr id="433" name="n_3mainValue【港湾・漁港】&#10;有形固定資産減価償却率">
          <a:extLst>
            <a:ext uri="{FF2B5EF4-FFF2-40B4-BE49-F238E27FC236}">
              <a16:creationId xmlns:a16="http://schemas.microsoft.com/office/drawing/2014/main" id="{CDA133C8-67D4-405C-8C7A-BEC2DDAAC353}"/>
            </a:ext>
          </a:extLst>
        </xdr:cNvPr>
        <xdr:cNvSpPr txBox="1"/>
      </xdr:nvSpPr>
      <xdr:spPr>
        <a:xfrm>
          <a:off x="18167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171285</xdr:rowOff>
    </xdr:from>
    <xdr:ext cx="405111" cy="259045"/>
    <xdr:sp macro="" textlink="">
      <xdr:nvSpPr>
        <xdr:cNvPr id="434" name="n_4mainValue【港湾・漁港】&#10;有形固定資産減価償却率">
          <a:extLst>
            <a:ext uri="{FF2B5EF4-FFF2-40B4-BE49-F238E27FC236}">
              <a16:creationId xmlns:a16="http://schemas.microsoft.com/office/drawing/2014/main" id="{E55054AA-DDB0-490E-833F-E9CAA9C1A554}"/>
            </a:ext>
          </a:extLst>
        </xdr:cNvPr>
        <xdr:cNvSpPr txBox="1"/>
      </xdr:nvSpPr>
      <xdr:spPr>
        <a:xfrm>
          <a:off x="927744" y="1765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B7554A01-D510-4B11-AAA4-DC41A81606F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4EC1DE90-9F99-401E-8018-222DEE3E0CF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C5F0EAC5-D2AA-4A13-AAC8-A928C458B12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BB14C422-1A83-40FF-B76D-6C7B1F7BAF3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69C5EAE9-9F34-4F4A-95FD-8030B3E01FF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32623E83-04B1-43D8-9FC9-85ED89025E2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17B327A7-9ABC-4CDB-B844-3A2CBE40F38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B09A1AEC-9C70-48EE-B5E6-2DCA81A18BAD}"/>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70568D64-CCD1-48AB-BD1C-7CFE62E41AB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89263060-33DE-441A-AEC0-3BAAAEECB10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5" name="直線コネクタ 444">
          <a:extLst>
            <a:ext uri="{FF2B5EF4-FFF2-40B4-BE49-F238E27FC236}">
              <a16:creationId xmlns:a16="http://schemas.microsoft.com/office/drawing/2014/main" id="{5B0F469C-F2BD-4A9F-87A4-7B5A38B0D6BB}"/>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6" name="テキスト ボックス 445">
          <a:extLst>
            <a:ext uri="{FF2B5EF4-FFF2-40B4-BE49-F238E27FC236}">
              <a16:creationId xmlns:a16="http://schemas.microsoft.com/office/drawing/2014/main" id="{53C0A761-9505-467D-A07E-CDD0D7CBB182}"/>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7" name="直線コネクタ 446">
          <a:extLst>
            <a:ext uri="{FF2B5EF4-FFF2-40B4-BE49-F238E27FC236}">
              <a16:creationId xmlns:a16="http://schemas.microsoft.com/office/drawing/2014/main" id="{E6955870-EB7D-49DB-A3B9-974A5E55140B}"/>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8" name="テキスト ボックス 447">
          <a:extLst>
            <a:ext uri="{FF2B5EF4-FFF2-40B4-BE49-F238E27FC236}">
              <a16:creationId xmlns:a16="http://schemas.microsoft.com/office/drawing/2014/main" id="{A9050054-11CB-40BF-A4B0-981E4BC3FE57}"/>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9" name="直線コネクタ 448">
          <a:extLst>
            <a:ext uri="{FF2B5EF4-FFF2-40B4-BE49-F238E27FC236}">
              <a16:creationId xmlns:a16="http://schemas.microsoft.com/office/drawing/2014/main" id="{07710C06-CFCE-4A02-B6D2-10EB08D28743}"/>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0" name="テキスト ボックス 449">
          <a:extLst>
            <a:ext uri="{FF2B5EF4-FFF2-40B4-BE49-F238E27FC236}">
              <a16:creationId xmlns:a16="http://schemas.microsoft.com/office/drawing/2014/main" id="{9C87617C-58D2-4A9A-AD52-5104C75D9000}"/>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1" name="直線コネクタ 450">
          <a:extLst>
            <a:ext uri="{FF2B5EF4-FFF2-40B4-BE49-F238E27FC236}">
              <a16:creationId xmlns:a16="http://schemas.microsoft.com/office/drawing/2014/main" id="{AA2227DF-6E9C-4BA2-A9E6-2C7ADD1F833A}"/>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2" name="テキスト ボックス 451">
          <a:extLst>
            <a:ext uri="{FF2B5EF4-FFF2-40B4-BE49-F238E27FC236}">
              <a16:creationId xmlns:a16="http://schemas.microsoft.com/office/drawing/2014/main" id="{58CDEB5A-0FFE-4C8C-B276-F989CAC4D09C}"/>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BB9B2A15-A285-4230-8E20-C2C3BC04AFB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a:extLst>
            <a:ext uri="{FF2B5EF4-FFF2-40B4-BE49-F238E27FC236}">
              <a16:creationId xmlns:a16="http://schemas.microsoft.com/office/drawing/2014/main" id="{B9FB14F4-D953-4989-91AA-3C6D79D8049F}"/>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a:extLst>
            <a:ext uri="{FF2B5EF4-FFF2-40B4-BE49-F238E27FC236}">
              <a16:creationId xmlns:a16="http://schemas.microsoft.com/office/drawing/2014/main" id="{6865C24A-018B-4544-8F92-DEC6657C7D6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120337</xdr:rowOff>
    </xdr:from>
    <xdr:to>
      <xdr:col>54</xdr:col>
      <xdr:colOff>189865</xdr:colOff>
      <xdr:row>108</xdr:row>
      <xdr:rowOff>76166</xdr:rowOff>
    </xdr:to>
    <xdr:cxnSp macro="">
      <xdr:nvCxnSpPr>
        <xdr:cNvPr id="456" name="直線コネクタ 455">
          <a:extLst>
            <a:ext uri="{FF2B5EF4-FFF2-40B4-BE49-F238E27FC236}">
              <a16:creationId xmlns:a16="http://schemas.microsoft.com/office/drawing/2014/main" id="{17B7C577-9D8A-4C38-B8E3-AB861D0938DD}"/>
            </a:ext>
          </a:extLst>
        </xdr:cNvPr>
        <xdr:cNvCxnSpPr/>
      </xdr:nvCxnSpPr>
      <xdr:spPr>
        <a:xfrm flipV="1">
          <a:off x="10476865" y="17093887"/>
          <a:ext cx="0" cy="1498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7" name="【港湾・漁港】&#10;一人当たり有形固定資産（償却資産）額最小値テキスト">
          <a:extLst>
            <a:ext uri="{FF2B5EF4-FFF2-40B4-BE49-F238E27FC236}">
              <a16:creationId xmlns:a16="http://schemas.microsoft.com/office/drawing/2014/main" id="{4AAA2F8A-EB5E-4C02-96CA-6E86E5D227D0}"/>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8" name="直線コネクタ 457">
          <a:extLst>
            <a:ext uri="{FF2B5EF4-FFF2-40B4-BE49-F238E27FC236}">
              <a16:creationId xmlns:a16="http://schemas.microsoft.com/office/drawing/2014/main" id="{9C033EFB-9B59-4043-81E7-BEB4AB51D263}"/>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67014</xdr:rowOff>
    </xdr:from>
    <xdr:ext cx="690189" cy="259045"/>
    <xdr:sp macro="" textlink="">
      <xdr:nvSpPr>
        <xdr:cNvPr id="459" name="【港湾・漁港】&#10;一人当たり有形固定資産（償却資産）額最大値テキスト">
          <a:extLst>
            <a:ext uri="{FF2B5EF4-FFF2-40B4-BE49-F238E27FC236}">
              <a16:creationId xmlns:a16="http://schemas.microsoft.com/office/drawing/2014/main" id="{C74A7D9C-18D1-4377-8C3E-66386EF096A5}"/>
            </a:ext>
          </a:extLst>
        </xdr:cNvPr>
        <xdr:cNvSpPr txBox="1"/>
      </xdr:nvSpPr>
      <xdr:spPr>
        <a:xfrm>
          <a:off x="10515600" y="168691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3,278,464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120337</xdr:rowOff>
    </xdr:from>
    <xdr:to>
      <xdr:col>55</xdr:col>
      <xdr:colOff>88900</xdr:colOff>
      <xdr:row>99</xdr:row>
      <xdr:rowOff>120337</xdr:rowOff>
    </xdr:to>
    <xdr:cxnSp macro="">
      <xdr:nvCxnSpPr>
        <xdr:cNvPr id="460" name="直線コネクタ 459">
          <a:extLst>
            <a:ext uri="{FF2B5EF4-FFF2-40B4-BE49-F238E27FC236}">
              <a16:creationId xmlns:a16="http://schemas.microsoft.com/office/drawing/2014/main" id="{A808C6E1-BF53-472D-8870-A9AFB7ABC198}"/>
            </a:ext>
          </a:extLst>
        </xdr:cNvPr>
        <xdr:cNvCxnSpPr/>
      </xdr:nvCxnSpPr>
      <xdr:spPr>
        <a:xfrm>
          <a:off x="10388600" y="170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5298</xdr:rowOff>
    </xdr:from>
    <xdr:ext cx="599010" cy="259045"/>
    <xdr:sp macro="" textlink="">
      <xdr:nvSpPr>
        <xdr:cNvPr id="461" name="【港湾・漁港】&#10;一人当たり有形固定資産（償却資産）額平均値テキスト">
          <a:extLst>
            <a:ext uri="{FF2B5EF4-FFF2-40B4-BE49-F238E27FC236}">
              <a16:creationId xmlns:a16="http://schemas.microsoft.com/office/drawing/2014/main" id="{9A186F9C-E86C-4D09-AA2C-AD414FFB5579}"/>
            </a:ext>
          </a:extLst>
        </xdr:cNvPr>
        <xdr:cNvSpPr txBox="1"/>
      </xdr:nvSpPr>
      <xdr:spPr>
        <a:xfrm>
          <a:off x="10515600" y="18178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153871</xdr:rowOff>
    </xdr:from>
    <xdr:to>
      <xdr:col>55</xdr:col>
      <xdr:colOff>50800</xdr:colOff>
      <xdr:row>107</xdr:row>
      <xdr:rowOff>84021</xdr:rowOff>
    </xdr:to>
    <xdr:sp macro="" textlink="">
      <xdr:nvSpPr>
        <xdr:cNvPr id="462" name="フローチャート: 判断 461">
          <a:extLst>
            <a:ext uri="{FF2B5EF4-FFF2-40B4-BE49-F238E27FC236}">
              <a16:creationId xmlns:a16="http://schemas.microsoft.com/office/drawing/2014/main" id="{60041524-4FDF-47D6-A01A-45BF808E8673}"/>
            </a:ext>
          </a:extLst>
        </xdr:cNvPr>
        <xdr:cNvSpPr/>
      </xdr:nvSpPr>
      <xdr:spPr>
        <a:xfrm>
          <a:off x="10426700" y="1832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163750</xdr:rowOff>
    </xdr:from>
    <xdr:to>
      <xdr:col>50</xdr:col>
      <xdr:colOff>165100</xdr:colOff>
      <xdr:row>107</xdr:row>
      <xdr:rowOff>93900</xdr:rowOff>
    </xdr:to>
    <xdr:sp macro="" textlink="">
      <xdr:nvSpPr>
        <xdr:cNvPr id="463" name="フローチャート: 判断 462">
          <a:extLst>
            <a:ext uri="{FF2B5EF4-FFF2-40B4-BE49-F238E27FC236}">
              <a16:creationId xmlns:a16="http://schemas.microsoft.com/office/drawing/2014/main" id="{1C286B73-1249-465A-91F2-7E458B34A9F4}"/>
            </a:ext>
          </a:extLst>
        </xdr:cNvPr>
        <xdr:cNvSpPr/>
      </xdr:nvSpPr>
      <xdr:spPr>
        <a:xfrm>
          <a:off x="9588500" y="183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5096</xdr:rowOff>
    </xdr:from>
    <xdr:to>
      <xdr:col>46</xdr:col>
      <xdr:colOff>38100</xdr:colOff>
      <xdr:row>107</xdr:row>
      <xdr:rowOff>106696</xdr:rowOff>
    </xdr:to>
    <xdr:sp macro="" textlink="">
      <xdr:nvSpPr>
        <xdr:cNvPr id="464" name="フローチャート: 判断 463">
          <a:extLst>
            <a:ext uri="{FF2B5EF4-FFF2-40B4-BE49-F238E27FC236}">
              <a16:creationId xmlns:a16="http://schemas.microsoft.com/office/drawing/2014/main" id="{BDBE93E6-105A-4DC8-B75A-44404EC1D4AA}"/>
            </a:ext>
          </a:extLst>
        </xdr:cNvPr>
        <xdr:cNvSpPr/>
      </xdr:nvSpPr>
      <xdr:spPr>
        <a:xfrm>
          <a:off x="86995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6423</xdr:rowOff>
    </xdr:from>
    <xdr:to>
      <xdr:col>41</xdr:col>
      <xdr:colOff>101600</xdr:colOff>
      <xdr:row>107</xdr:row>
      <xdr:rowOff>108023</xdr:rowOff>
    </xdr:to>
    <xdr:sp macro="" textlink="">
      <xdr:nvSpPr>
        <xdr:cNvPr id="465" name="フローチャート: 判断 464">
          <a:extLst>
            <a:ext uri="{FF2B5EF4-FFF2-40B4-BE49-F238E27FC236}">
              <a16:creationId xmlns:a16="http://schemas.microsoft.com/office/drawing/2014/main" id="{7E6E0832-8633-4709-AAA5-40531FEFA1E2}"/>
            </a:ext>
          </a:extLst>
        </xdr:cNvPr>
        <xdr:cNvSpPr/>
      </xdr:nvSpPr>
      <xdr:spPr>
        <a:xfrm>
          <a:off x="7810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102705</xdr:rowOff>
    </xdr:from>
    <xdr:to>
      <xdr:col>36</xdr:col>
      <xdr:colOff>165100</xdr:colOff>
      <xdr:row>108</xdr:row>
      <xdr:rowOff>32855</xdr:rowOff>
    </xdr:to>
    <xdr:sp macro="" textlink="">
      <xdr:nvSpPr>
        <xdr:cNvPr id="466" name="フローチャート: 判断 465">
          <a:extLst>
            <a:ext uri="{FF2B5EF4-FFF2-40B4-BE49-F238E27FC236}">
              <a16:creationId xmlns:a16="http://schemas.microsoft.com/office/drawing/2014/main" id="{2935842B-CFA7-43D2-AD5C-77602DEAF017}"/>
            </a:ext>
          </a:extLst>
        </xdr:cNvPr>
        <xdr:cNvSpPr/>
      </xdr:nvSpPr>
      <xdr:spPr>
        <a:xfrm>
          <a:off x="6921500" y="1844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649ABED9-AACD-4E45-BF39-397E0C252DF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8F98C3CC-3281-4D7C-9244-4CDDC956D54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47C9F281-9C0E-47B7-A1F7-6738E2E6393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67754877-A8FF-4186-BBF5-187D18FFF71F}"/>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F4264BF6-4DFF-4C5E-A552-DA0EBD1B6CC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130938</xdr:rowOff>
    </xdr:from>
    <xdr:to>
      <xdr:col>55</xdr:col>
      <xdr:colOff>50800</xdr:colOff>
      <xdr:row>108</xdr:row>
      <xdr:rowOff>61088</xdr:rowOff>
    </xdr:to>
    <xdr:sp macro="" textlink="">
      <xdr:nvSpPr>
        <xdr:cNvPr id="472" name="楕円 471">
          <a:extLst>
            <a:ext uri="{FF2B5EF4-FFF2-40B4-BE49-F238E27FC236}">
              <a16:creationId xmlns:a16="http://schemas.microsoft.com/office/drawing/2014/main" id="{3209F997-A693-4A31-B9A5-68DF91051D59}"/>
            </a:ext>
          </a:extLst>
        </xdr:cNvPr>
        <xdr:cNvSpPr/>
      </xdr:nvSpPr>
      <xdr:spPr>
        <a:xfrm>
          <a:off x="10426700" y="1847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45865</xdr:rowOff>
    </xdr:from>
    <xdr:ext cx="599010" cy="259045"/>
    <xdr:sp macro="" textlink="">
      <xdr:nvSpPr>
        <xdr:cNvPr id="473" name="【港湾・漁港】&#10;一人当たり有形固定資産（償却資産）額該当値テキスト">
          <a:extLst>
            <a:ext uri="{FF2B5EF4-FFF2-40B4-BE49-F238E27FC236}">
              <a16:creationId xmlns:a16="http://schemas.microsoft.com/office/drawing/2014/main" id="{F84E11FF-6E4E-48E0-B7EE-B30B6E156BC2}"/>
            </a:ext>
          </a:extLst>
        </xdr:cNvPr>
        <xdr:cNvSpPr txBox="1"/>
      </xdr:nvSpPr>
      <xdr:spPr>
        <a:xfrm>
          <a:off x="10515600" y="18391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135226</xdr:rowOff>
    </xdr:from>
    <xdr:to>
      <xdr:col>50</xdr:col>
      <xdr:colOff>165100</xdr:colOff>
      <xdr:row>108</xdr:row>
      <xdr:rowOff>65376</xdr:rowOff>
    </xdr:to>
    <xdr:sp macro="" textlink="">
      <xdr:nvSpPr>
        <xdr:cNvPr id="474" name="楕円 473">
          <a:extLst>
            <a:ext uri="{FF2B5EF4-FFF2-40B4-BE49-F238E27FC236}">
              <a16:creationId xmlns:a16="http://schemas.microsoft.com/office/drawing/2014/main" id="{A4197E70-E54E-40BB-83B1-EE354942E963}"/>
            </a:ext>
          </a:extLst>
        </xdr:cNvPr>
        <xdr:cNvSpPr/>
      </xdr:nvSpPr>
      <xdr:spPr>
        <a:xfrm>
          <a:off x="9588500" y="1848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10288</xdr:rowOff>
    </xdr:from>
    <xdr:to>
      <xdr:col>55</xdr:col>
      <xdr:colOff>0</xdr:colOff>
      <xdr:row>108</xdr:row>
      <xdr:rowOff>14576</xdr:rowOff>
    </xdr:to>
    <xdr:cxnSp macro="">
      <xdr:nvCxnSpPr>
        <xdr:cNvPr id="475" name="直線コネクタ 474">
          <a:extLst>
            <a:ext uri="{FF2B5EF4-FFF2-40B4-BE49-F238E27FC236}">
              <a16:creationId xmlns:a16="http://schemas.microsoft.com/office/drawing/2014/main" id="{43FD8881-BFEE-46FC-81C9-9EB7A6EF518A}"/>
            </a:ext>
          </a:extLst>
        </xdr:cNvPr>
        <xdr:cNvCxnSpPr/>
      </xdr:nvCxnSpPr>
      <xdr:spPr>
        <a:xfrm flipV="1">
          <a:off x="9639300" y="18526888"/>
          <a:ext cx="838200" cy="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135458</xdr:rowOff>
    </xdr:from>
    <xdr:to>
      <xdr:col>46</xdr:col>
      <xdr:colOff>38100</xdr:colOff>
      <xdr:row>108</xdr:row>
      <xdr:rowOff>65608</xdr:rowOff>
    </xdr:to>
    <xdr:sp macro="" textlink="">
      <xdr:nvSpPr>
        <xdr:cNvPr id="476" name="楕円 475">
          <a:extLst>
            <a:ext uri="{FF2B5EF4-FFF2-40B4-BE49-F238E27FC236}">
              <a16:creationId xmlns:a16="http://schemas.microsoft.com/office/drawing/2014/main" id="{4E924E69-D382-4169-A7CF-405EB482445A}"/>
            </a:ext>
          </a:extLst>
        </xdr:cNvPr>
        <xdr:cNvSpPr/>
      </xdr:nvSpPr>
      <xdr:spPr>
        <a:xfrm>
          <a:off x="8699500" y="1848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14576</xdr:rowOff>
    </xdr:from>
    <xdr:to>
      <xdr:col>50</xdr:col>
      <xdr:colOff>114300</xdr:colOff>
      <xdr:row>108</xdr:row>
      <xdr:rowOff>14808</xdr:rowOff>
    </xdr:to>
    <xdr:cxnSp macro="">
      <xdr:nvCxnSpPr>
        <xdr:cNvPr id="477" name="直線コネクタ 476">
          <a:extLst>
            <a:ext uri="{FF2B5EF4-FFF2-40B4-BE49-F238E27FC236}">
              <a16:creationId xmlns:a16="http://schemas.microsoft.com/office/drawing/2014/main" id="{FCEAF4AB-A6FD-439E-8961-FBE51238C0A4}"/>
            </a:ext>
          </a:extLst>
        </xdr:cNvPr>
        <xdr:cNvCxnSpPr/>
      </xdr:nvCxnSpPr>
      <xdr:spPr>
        <a:xfrm flipV="1">
          <a:off x="8750300" y="18531176"/>
          <a:ext cx="889000" cy="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136475</xdr:rowOff>
    </xdr:from>
    <xdr:to>
      <xdr:col>41</xdr:col>
      <xdr:colOff>101600</xdr:colOff>
      <xdr:row>108</xdr:row>
      <xdr:rowOff>66625</xdr:rowOff>
    </xdr:to>
    <xdr:sp macro="" textlink="">
      <xdr:nvSpPr>
        <xdr:cNvPr id="478" name="楕円 477">
          <a:extLst>
            <a:ext uri="{FF2B5EF4-FFF2-40B4-BE49-F238E27FC236}">
              <a16:creationId xmlns:a16="http://schemas.microsoft.com/office/drawing/2014/main" id="{FB79C02E-2A26-499A-BDF8-0C3FDA12816F}"/>
            </a:ext>
          </a:extLst>
        </xdr:cNvPr>
        <xdr:cNvSpPr/>
      </xdr:nvSpPr>
      <xdr:spPr>
        <a:xfrm>
          <a:off x="7810500" y="1848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14808</xdr:rowOff>
    </xdr:from>
    <xdr:to>
      <xdr:col>45</xdr:col>
      <xdr:colOff>177800</xdr:colOff>
      <xdr:row>108</xdr:row>
      <xdr:rowOff>15825</xdr:rowOff>
    </xdr:to>
    <xdr:cxnSp macro="">
      <xdr:nvCxnSpPr>
        <xdr:cNvPr id="479" name="直線コネクタ 478">
          <a:extLst>
            <a:ext uri="{FF2B5EF4-FFF2-40B4-BE49-F238E27FC236}">
              <a16:creationId xmlns:a16="http://schemas.microsoft.com/office/drawing/2014/main" id="{6FAA66F6-3039-4670-AF94-7BB29544EB07}"/>
            </a:ext>
          </a:extLst>
        </xdr:cNvPr>
        <xdr:cNvCxnSpPr/>
      </xdr:nvCxnSpPr>
      <xdr:spPr>
        <a:xfrm flipV="1">
          <a:off x="7861300" y="18531408"/>
          <a:ext cx="889000" cy="1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138151</xdr:rowOff>
    </xdr:from>
    <xdr:to>
      <xdr:col>36</xdr:col>
      <xdr:colOff>165100</xdr:colOff>
      <xdr:row>108</xdr:row>
      <xdr:rowOff>68301</xdr:rowOff>
    </xdr:to>
    <xdr:sp macro="" textlink="">
      <xdr:nvSpPr>
        <xdr:cNvPr id="480" name="楕円 479">
          <a:extLst>
            <a:ext uri="{FF2B5EF4-FFF2-40B4-BE49-F238E27FC236}">
              <a16:creationId xmlns:a16="http://schemas.microsoft.com/office/drawing/2014/main" id="{BC2F76A9-F4FD-4DBC-BDA1-61CF7240091D}"/>
            </a:ext>
          </a:extLst>
        </xdr:cNvPr>
        <xdr:cNvSpPr/>
      </xdr:nvSpPr>
      <xdr:spPr>
        <a:xfrm>
          <a:off x="6921500" y="1848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15825</xdr:rowOff>
    </xdr:from>
    <xdr:to>
      <xdr:col>41</xdr:col>
      <xdr:colOff>50800</xdr:colOff>
      <xdr:row>108</xdr:row>
      <xdr:rowOff>17501</xdr:rowOff>
    </xdr:to>
    <xdr:cxnSp macro="">
      <xdr:nvCxnSpPr>
        <xdr:cNvPr id="481" name="直線コネクタ 480">
          <a:extLst>
            <a:ext uri="{FF2B5EF4-FFF2-40B4-BE49-F238E27FC236}">
              <a16:creationId xmlns:a16="http://schemas.microsoft.com/office/drawing/2014/main" id="{FF7848BD-4D94-4E40-8229-0106E0D79B7B}"/>
            </a:ext>
          </a:extLst>
        </xdr:cNvPr>
        <xdr:cNvCxnSpPr/>
      </xdr:nvCxnSpPr>
      <xdr:spPr>
        <a:xfrm flipV="1">
          <a:off x="6972300" y="18532425"/>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110427</xdr:rowOff>
    </xdr:from>
    <xdr:ext cx="599010" cy="259045"/>
    <xdr:sp macro="" textlink="">
      <xdr:nvSpPr>
        <xdr:cNvPr id="482" name="n_1aveValue【港湾・漁港】&#10;一人当たり有形固定資産（償却資産）額">
          <a:extLst>
            <a:ext uri="{FF2B5EF4-FFF2-40B4-BE49-F238E27FC236}">
              <a16:creationId xmlns:a16="http://schemas.microsoft.com/office/drawing/2014/main" id="{40810D9B-87C0-49EB-AFD9-1D3CA1EBAAA6}"/>
            </a:ext>
          </a:extLst>
        </xdr:cNvPr>
        <xdr:cNvSpPr txBox="1"/>
      </xdr:nvSpPr>
      <xdr:spPr>
        <a:xfrm>
          <a:off x="9327095" y="18112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123223</xdr:rowOff>
    </xdr:from>
    <xdr:ext cx="599010" cy="259045"/>
    <xdr:sp macro="" textlink="">
      <xdr:nvSpPr>
        <xdr:cNvPr id="483" name="n_2aveValue【港湾・漁港】&#10;一人当たり有形固定資産（償却資産）額">
          <a:extLst>
            <a:ext uri="{FF2B5EF4-FFF2-40B4-BE49-F238E27FC236}">
              <a16:creationId xmlns:a16="http://schemas.microsoft.com/office/drawing/2014/main" id="{4E51DA02-0FCA-4C8B-880E-B1807F75BFD0}"/>
            </a:ext>
          </a:extLst>
        </xdr:cNvPr>
        <xdr:cNvSpPr txBox="1"/>
      </xdr:nvSpPr>
      <xdr:spPr>
        <a:xfrm>
          <a:off x="8450795" y="18125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124550</xdr:rowOff>
    </xdr:from>
    <xdr:ext cx="599010" cy="259045"/>
    <xdr:sp macro="" textlink="">
      <xdr:nvSpPr>
        <xdr:cNvPr id="484" name="n_3aveValue【港湾・漁港】&#10;一人当たり有形固定資産（償却資産）額">
          <a:extLst>
            <a:ext uri="{FF2B5EF4-FFF2-40B4-BE49-F238E27FC236}">
              <a16:creationId xmlns:a16="http://schemas.microsoft.com/office/drawing/2014/main" id="{060A6988-6EB7-46D8-B79F-D4EF043857BB}"/>
            </a:ext>
          </a:extLst>
        </xdr:cNvPr>
        <xdr:cNvSpPr txBox="1"/>
      </xdr:nvSpPr>
      <xdr:spPr>
        <a:xfrm>
          <a:off x="7561795" y="181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49382</xdr:rowOff>
    </xdr:from>
    <xdr:ext cx="599010" cy="259045"/>
    <xdr:sp macro="" textlink="">
      <xdr:nvSpPr>
        <xdr:cNvPr id="485" name="n_4aveValue【港湾・漁港】&#10;一人当たり有形固定資産（償却資産）額">
          <a:extLst>
            <a:ext uri="{FF2B5EF4-FFF2-40B4-BE49-F238E27FC236}">
              <a16:creationId xmlns:a16="http://schemas.microsoft.com/office/drawing/2014/main" id="{8A55D88C-EBEF-49D9-BBE9-23D3253E5106}"/>
            </a:ext>
          </a:extLst>
        </xdr:cNvPr>
        <xdr:cNvSpPr txBox="1"/>
      </xdr:nvSpPr>
      <xdr:spPr>
        <a:xfrm>
          <a:off x="6672795" y="1822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56503</xdr:rowOff>
    </xdr:from>
    <xdr:ext cx="599010" cy="259045"/>
    <xdr:sp macro="" textlink="">
      <xdr:nvSpPr>
        <xdr:cNvPr id="486" name="n_1mainValue【港湾・漁港】&#10;一人当たり有形固定資産（償却資産）額">
          <a:extLst>
            <a:ext uri="{FF2B5EF4-FFF2-40B4-BE49-F238E27FC236}">
              <a16:creationId xmlns:a16="http://schemas.microsoft.com/office/drawing/2014/main" id="{539E22F4-D10B-461E-A5B0-E4BF89EB946E}"/>
            </a:ext>
          </a:extLst>
        </xdr:cNvPr>
        <xdr:cNvSpPr txBox="1"/>
      </xdr:nvSpPr>
      <xdr:spPr>
        <a:xfrm>
          <a:off x="9327095" y="18573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56735</xdr:rowOff>
    </xdr:from>
    <xdr:ext cx="599010" cy="259045"/>
    <xdr:sp macro="" textlink="">
      <xdr:nvSpPr>
        <xdr:cNvPr id="487" name="n_2mainValue【港湾・漁港】&#10;一人当たり有形固定資産（償却資産）額">
          <a:extLst>
            <a:ext uri="{FF2B5EF4-FFF2-40B4-BE49-F238E27FC236}">
              <a16:creationId xmlns:a16="http://schemas.microsoft.com/office/drawing/2014/main" id="{A27A3A13-8959-4025-8E2F-4BCF4E49C0F2}"/>
            </a:ext>
          </a:extLst>
        </xdr:cNvPr>
        <xdr:cNvSpPr txBox="1"/>
      </xdr:nvSpPr>
      <xdr:spPr>
        <a:xfrm>
          <a:off x="8450795" y="1857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57752</xdr:rowOff>
    </xdr:from>
    <xdr:ext cx="599010" cy="259045"/>
    <xdr:sp macro="" textlink="">
      <xdr:nvSpPr>
        <xdr:cNvPr id="488" name="n_3mainValue【港湾・漁港】&#10;一人当たり有形固定資産（償却資産）額">
          <a:extLst>
            <a:ext uri="{FF2B5EF4-FFF2-40B4-BE49-F238E27FC236}">
              <a16:creationId xmlns:a16="http://schemas.microsoft.com/office/drawing/2014/main" id="{F7B6D343-45FD-4ABD-A710-E160C2C337C9}"/>
            </a:ext>
          </a:extLst>
        </xdr:cNvPr>
        <xdr:cNvSpPr txBox="1"/>
      </xdr:nvSpPr>
      <xdr:spPr>
        <a:xfrm>
          <a:off x="7561795" y="1857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59428</xdr:rowOff>
    </xdr:from>
    <xdr:ext cx="599010" cy="259045"/>
    <xdr:sp macro="" textlink="">
      <xdr:nvSpPr>
        <xdr:cNvPr id="489" name="n_4mainValue【港湾・漁港】&#10;一人当たり有形固定資産（償却資産）額">
          <a:extLst>
            <a:ext uri="{FF2B5EF4-FFF2-40B4-BE49-F238E27FC236}">
              <a16:creationId xmlns:a16="http://schemas.microsoft.com/office/drawing/2014/main" id="{2BB4A2C3-5128-49B9-B220-90D971644ED7}"/>
            </a:ext>
          </a:extLst>
        </xdr:cNvPr>
        <xdr:cNvSpPr txBox="1"/>
      </xdr:nvSpPr>
      <xdr:spPr>
        <a:xfrm>
          <a:off x="6672795" y="18576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B7B636BF-EB82-4BD4-B7F5-32B08D8C21E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4AF5D570-8D15-4F94-B46E-8297F9E8826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FDADE45D-A596-4364-8688-7888B3C8B2F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D7F87B5A-02DA-458E-B3CA-961F5110188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EF634FB3-3116-4332-98BD-C7F7D1FDA68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26A3FBF4-089B-4B7B-BC7F-3F8459F7551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7CD91C02-35DB-46C3-BC62-89381310ABF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4A4312AD-B662-44AB-B83E-92555E78625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33D6B667-E2F5-47C3-BB35-188161BF7EA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9A84E28C-103D-4836-B55E-BD5DCBDA91A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5D011AF1-EEFE-4098-97E7-DE96099E924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a:extLst>
            <a:ext uri="{FF2B5EF4-FFF2-40B4-BE49-F238E27FC236}">
              <a16:creationId xmlns:a16="http://schemas.microsoft.com/office/drawing/2014/main" id="{B95A2D26-49E3-43F4-ADB8-F7DCB24A895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a:extLst>
            <a:ext uri="{FF2B5EF4-FFF2-40B4-BE49-F238E27FC236}">
              <a16:creationId xmlns:a16="http://schemas.microsoft.com/office/drawing/2014/main" id="{77A099F1-2CBA-4831-B796-2412B3750BC7}"/>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a:extLst>
            <a:ext uri="{FF2B5EF4-FFF2-40B4-BE49-F238E27FC236}">
              <a16:creationId xmlns:a16="http://schemas.microsoft.com/office/drawing/2014/main" id="{4B08511B-660E-44FA-8ED0-D5A08279FD4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a:extLst>
            <a:ext uri="{FF2B5EF4-FFF2-40B4-BE49-F238E27FC236}">
              <a16:creationId xmlns:a16="http://schemas.microsoft.com/office/drawing/2014/main" id="{1B71C7C3-3F05-4196-BB57-562788D7975B}"/>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a:extLst>
            <a:ext uri="{FF2B5EF4-FFF2-40B4-BE49-F238E27FC236}">
              <a16:creationId xmlns:a16="http://schemas.microsoft.com/office/drawing/2014/main" id="{C6E52605-ABC7-41AB-A386-AE5D10E512A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a:extLst>
            <a:ext uri="{FF2B5EF4-FFF2-40B4-BE49-F238E27FC236}">
              <a16:creationId xmlns:a16="http://schemas.microsoft.com/office/drawing/2014/main" id="{668E8F41-007E-4415-9D9B-9C7BE25C7ECB}"/>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a:extLst>
            <a:ext uri="{FF2B5EF4-FFF2-40B4-BE49-F238E27FC236}">
              <a16:creationId xmlns:a16="http://schemas.microsoft.com/office/drawing/2014/main" id="{1E5BEAD3-20CA-4EE7-A9AB-420E8B14CE5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a:extLst>
            <a:ext uri="{FF2B5EF4-FFF2-40B4-BE49-F238E27FC236}">
              <a16:creationId xmlns:a16="http://schemas.microsoft.com/office/drawing/2014/main" id="{75BFB531-6DC2-428B-A55A-3E9578A225C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a:extLst>
            <a:ext uri="{FF2B5EF4-FFF2-40B4-BE49-F238E27FC236}">
              <a16:creationId xmlns:a16="http://schemas.microsoft.com/office/drawing/2014/main" id="{9107F25A-B059-49A8-A174-6085A427FBE4}"/>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a:extLst>
            <a:ext uri="{FF2B5EF4-FFF2-40B4-BE49-F238E27FC236}">
              <a16:creationId xmlns:a16="http://schemas.microsoft.com/office/drawing/2014/main" id="{070F9A51-AE63-452B-82DE-807CF4C4BE3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a:extLst>
            <a:ext uri="{FF2B5EF4-FFF2-40B4-BE49-F238E27FC236}">
              <a16:creationId xmlns:a16="http://schemas.microsoft.com/office/drawing/2014/main" id="{25FE3FB2-6737-46F5-8D42-A71D00C50B3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a:extLst>
            <a:ext uri="{FF2B5EF4-FFF2-40B4-BE49-F238E27FC236}">
              <a16:creationId xmlns:a16="http://schemas.microsoft.com/office/drawing/2014/main" id="{CCC90905-16A9-4F4D-9FBA-8A5A14BCCAD9}"/>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64CA9793-6F9E-4298-9F6A-B7E888C80CC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認定こども園・幼稚園・保育所】&#10;有形固定資産減価償却率グラフ枠">
          <a:extLst>
            <a:ext uri="{FF2B5EF4-FFF2-40B4-BE49-F238E27FC236}">
              <a16:creationId xmlns:a16="http://schemas.microsoft.com/office/drawing/2014/main" id="{897B7080-F106-4049-87A3-30D2F488150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42</xdr:row>
      <xdr:rowOff>92528</xdr:rowOff>
    </xdr:to>
    <xdr:cxnSp macro="">
      <xdr:nvCxnSpPr>
        <xdr:cNvPr id="515" name="直線コネクタ 514">
          <a:extLst>
            <a:ext uri="{FF2B5EF4-FFF2-40B4-BE49-F238E27FC236}">
              <a16:creationId xmlns:a16="http://schemas.microsoft.com/office/drawing/2014/main" id="{730361BB-1728-4F71-A2F4-C883A4E02B7F}"/>
            </a:ext>
          </a:extLst>
        </xdr:cNvPr>
        <xdr:cNvCxnSpPr/>
      </xdr:nvCxnSpPr>
      <xdr:spPr>
        <a:xfrm flipV="1">
          <a:off x="16318864" y="581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6" name="【認定こども園・幼稚園・保育所】&#10;有形固定資産減価償却率最小値テキスト">
          <a:extLst>
            <a:ext uri="{FF2B5EF4-FFF2-40B4-BE49-F238E27FC236}">
              <a16:creationId xmlns:a16="http://schemas.microsoft.com/office/drawing/2014/main" id="{70103045-8284-4156-98D9-A8580F7B435A}"/>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7" name="直線コネクタ 516">
          <a:extLst>
            <a:ext uri="{FF2B5EF4-FFF2-40B4-BE49-F238E27FC236}">
              <a16:creationId xmlns:a16="http://schemas.microsoft.com/office/drawing/2014/main" id="{EE70EF35-50D6-4815-94EB-89580A25958E}"/>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18" name="【認定こども園・幼稚園・保育所】&#10;有形固定資産減価償却率最大値テキスト">
          <a:extLst>
            <a:ext uri="{FF2B5EF4-FFF2-40B4-BE49-F238E27FC236}">
              <a16:creationId xmlns:a16="http://schemas.microsoft.com/office/drawing/2014/main" id="{FA6F25CF-0B83-400E-A551-094207301CD9}"/>
            </a:ext>
          </a:extLst>
        </xdr:cNvPr>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19" name="直線コネクタ 518">
          <a:extLst>
            <a:ext uri="{FF2B5EF4-FFF2-40B4-BE49-F238E27FC236}">
              <a16:creationId xmlns:a16="http://schemas.microsoft.com/office/drawing/2014/main" id="{BD10DF5B-BAD2-4750-9486-05F513E39074}"/>
            </a:ext>
          </a:extLst>
        </xdr:cNvPr>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21789</xdr:rowOff>
    </xdr:from>
    <xdr:ext cx="405111" cy="259045"/>
    <xdr:sp macro="" textlink="">
      <xdr:nvSpPr>
        <xdr:cNvPr id="520" name="【認定こども園・幼稚園・保育所】&#10;有形固定資産減価償却率平均値テキスト">
          <a:extLst>
            <a:ext uri="{FF2B5EF4-FFF2-40B4-BE49-F238E27FC236}">
              <a16:creationId xmlns:a16="http://schemas.microsoft.com/office/drawing/2014/main" id="{C88F31A8-B431-449D-8786-479C8C6274C7}"/>
            </a:ext>
          </a:extLst>
        </xdr:cNvPr>
        <xdr:cNvSpPr txBox="1"/>
      </xdr:nvSpPr>
      <xdr:spPr>
        <a:xfrm>
          <a:off x="16357600" y="653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43362</xdr:rowOff>
    </xdr:from>
    <xdr:to>
      <xdr:col>85</xdr:col>
      <xdr:colOff>177800</xdr:colOff>
      <xdr:row>38</xdr:row>
      <xdr:rowOff>144962</xdr:rowOff>
    </xdr:to>
    <xdr:sp macro="" textlink="">
      <xdr:nvSpPr>
        <xdr:cNvPr id="521" name="フローチャート: 判断 520">
          <a:extLst>
            <a:ext uri="{FF2B5EF4-FFF2-40B4-BE49-F238E27FC236}">
              <a16:creationId xmlns:a16="http://schemas.microsoft.com/office/drawing/2014/main" id="{16C9058B-6A61-407B-8128-BBFF1EFC4F43}"/>
            </a:ext>
          </a:extLst>
        </xdr:cNvPr>
        <xdr:cNvSpPr/>
      </xdr:nvSpPr>
      <xdr:spPr>
        <a:xfrm>
          <a:off x="162687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522" name="フローチャート: 判断 521">
          <a:extLst>
            <a:ext uri="{FF2B5EF4-FFF2-40B4-BE49-F238E27FC236}">
              <a16:creationId xmlns:a16="http://schemas.microsoft.com/office/drawing/2014/main" id="{0AA98AFF-92A7-4DAE-9FEA-B842FA7E7043}"/>
            </a:ext>
          </a:extLst>
        </xdr:cNvPr>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23767</xdr:rowOff>
    </xdr:from>
    <xdr:to>
      <xdr:col>76</xdr:col>
      <xdr:colOff>165100</xdr:colOff>
      <xdr:row>38</xdr:row>
      <xdr:rowOff>125367</xdr:rowOff>
    </xdr:to>
    <xdr:sp macro="" textlink="">
      <xdr:nvSpPr>
        <xdr:cNvPr id="523" name="フローチャート: 判断 522">
          <a:extLst>
            <a:ext uri="{FF2B5EF4-FFF2-40B4-BE49-F238E27FC236}">
              <a16:creationId xmlns:a16="http://schemas.microsoft.com/office/drawing/2014/main" id="{BF152BBA-D50C-432D-AC8B-8970A2E30F0C}"/>
            </a:ext>
          </a:extLst>
        </xdr:cNvPr>
        <xdr:cNvSpPr/>
      </xdr:nvSpPr>
      <xdr:spPr>
        <a:xfrm>
          <a:off x="14541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524" name="フローチャート: 判断 523">
          <a:extLst>
            <a:ext uri="{FF2B5EF4-FFF2-40B4-BE49-F238E27FC236}">
              <a16:creationId xmlns:a16="http://schemas.microsoft.com/office/drawing/2014/main" id="{DEBE0959-3883-4264-8A1F-FFFC1FF3D938}"/>
            </a:ext>
          </a:extLst>
        </xdr:cNvPr>
        <xdr:cNvSpPr/>
      </xdr:nvSpPr>
      <xdr:spPr>
        <a:xfrm>
          <a:off x="13652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126637</xdr:rowOff>
    </xdr:from>
    <xdr:to>
      <xdr:col>67</xdr:col>
      <xdr:colOff>101600</xdr:colOff>
      <xdr:row>38</xdr:row>
      <xdr:rowOff>56787</xdr:rowOff>
    </xdr:to>
    <xdr:sp macro="" textlink="">
      <xdr:nvSpPr>
        <xdr:cNvPr id="525" name="フローチャート: 判断 524">
          <a:extLst>
            <a:ext uri="{FF2B5EF4-FFF2-40B4-BE49-F238E27FC236}">
              <a16:creationId xmlns:a16="http://schemas.microsoft.com/office/drawing/2014/main" id="{6F107E39-EC7B-4868-840A-F7D395D5163F}"/>
            </a:ext>
          </a:extLst>
        </xdr:cNvPr>
        <xdr:cNvSpPr/>
      </xdr:nvSpPr>
      <xdr:spPr>
        <a:xfrm>
          <a:off x="12763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95A4577B-53BA-4825-B1CA-1CBB4F8EF19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FAA9C0C-9ED4-4003-8532-6C96E88DB24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4664CDAC-137E-435E-AD24-76F6DB9FCC9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103C0AF-C8CE-44AD-A7BB-7015C0BD01A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EA928B3-636C-49DD-B8E9-8399FE033AB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9072</xdr:rowOff>
    </xdr:from>
    <xdr:to>
      <xdr:col>85</xdr:col>
      <xdr:colOff>177800</xdr:colOff>
      <xdr:row>37</xdr:row>
      <xdr:rowOff>110672</xdr:rowOff>
    </xdr:to>
    <xdr:sp macro="" textlink="">
      <xdr:nvSpPr>
        <xdr:cNvPr id="531" name="楕円 530">
          <a:extLst>
            <a:ext uri="{FF2B5EF4-FFF2-40B4-BE49-F238E27FC236}">
              <a16:creationId xmlns:a16="http://schemas.microsoft.com/office/drawing/2014/main" id="{497594C1-CB85-435B-8531-D7DF6115C1DF}"/>
            </a:ext>
          </a:extLst>
        </xdr:cNvPr>
        <xdr:cNvSpPr/>
      </xdr:nvSpPr>
      <xdr:spPr>
        <a:xfrm>
          <a:off x="16268700" y="635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31949</xdr:rowOff>
    </xdr:from>
    <xdr:ext cx="405111" cy="259045"/>
    <xdr:sp macro="" textlink="">
      <xdr:nvSpPr>
        <xdr:cNvPr id="532" name="【認定こども園・幼稚園・保育所】&#10;有形固定資産減価償却率該当値テキスト">
          <a:extLst>
            <a:ext uri="{FF2B5EF4-FFF2-40B4-BE49-F238E27FC236}">
              <a16:creationId xmlns:a16="http://schemas.microsoft.com/office/drawing/2014/main" id="{132BAD96-59EE-4EDA-B17D-7A110ACB0C6B}"/>
            </a:ext>
          </a:extLst>
        </xdr:cNvPr>
        <xdr:cNvSpPr txBox="1"/>
      </xdr:nvSpPr>
      <xdr:spPr>
        <a:xfrm>
          <a:off x="16357600" y="620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142966</xdr:rowOff>
    </xdr:from>
    <xdr:to>
      <xdr:col>81</xdr:col>
      <xdr:colOff>101600</xdr:colOff>
      <xdr:row>37</xdr:row>
      <xdr:rowOff>73116</xdr:rowOff>
    </xdr:to>
    <xdr:sp macro="" textlink="">
      <xdr:nvSpPr>
        <xdr:cNvPr id="533" name="楕円 532">
          <a:extLst>
            <a:ext uri="{FF2B5EF4-FFF2-40B4-BE49-F238E27FC236}">
              <a16:creationId xmlns:a16="http://schemas.microsoft.com/office/drawing/2014/main" id="{E9FFC85F-C6E4-436B-9D29-2CE501A36531}"/>
            </a:ext>
          </a:extLst>
        </xdr:cNvPr>
        <xdr:cNvSpPr/>
      </xdr:nvSpPr>
      <xdr:spPr>
        <a:xfrm>
          <a:off x="15430500" y="631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22316</xdr:rowOff>
    </xdr:from>
    <xdr:to>
      <xdr:col>85</xdr:col>
      <xdr:colOff>127000</xdr:colOff>
      <xdr:row>37</xdr:row>
      <xdr:rowOff>59872</xdr:rowOff>
    </xdr:to>
    <xdr:cxnSp macro="">
      <xdr:nvCxnSpPr>
        <xdr:cNvPr id="534" name="直線コネクタ 533">
          <a:extLst>
            <a:ext uri="{FF2B5EF4-FFF2-40B4-BE49-F238E27FC236}">
              <a16:creationId xmlns:a16="http://schemas.microsoft.com/office/drawing/2014/main" id="{BC57FFC0-C459-4ABF-B9E2-FADDD0A65C97}"/>
            </a:ext>
          </a:extLst>
        </xdr:cNvPr>
        <xdr:cNvCxnSpPr/>
      </xdr:nvCxnSpPr>
      <xdr:spPr>
        <a:xfrm>
          <a:off x="15481300" y="636596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89081</xdr:rowOff>
    </xdr:from>
    <xdr:to>
      <xdr:col>76</xdr:col>
      <xdr:colOff>165100</xdr:colOff>
      <xdr:row>37</xdr:row>
      <xdr:rowOff>19231</xdr:rowOff>
    </xdr:to>
    <xdr:sp macro="" textlink="">
      <xdr:nvSpPr>
        <xdr:cNvPr id="535" name="楕円 534">
          <a:extLst>
            <a:ext uri="{FF2B5EF4-FFF2-40B4-BE49-F238E27FC236}">
              <a16:creationId xmlns:a16="http://schemas.microsoft.com/office/drawing/2014/main" id="{DB29CE9F-022E-4194-9C71-69B85675992C}"/>
            </a:ext>
          </a:extLst>
        </xdr:cNvPr>
        <xdr:cNvSpPr/>
      </xdr:nvSpPr>
      <xdr:spPr>
        <a:xfrm>
          <a:off x="145415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139881</xdr:rowOff>
    </xdr:from>
    <xdr:to>
      <xdr:col>81</xdr:col>
      <xdr:colOff>50800</xdr:colOff>
      <xdr:row>37</xdr:row>
      <xdr:rowOff>22316</xdr:rowOff>
    </xdr:to>
    <xdr:cxnSp macro="">
      <xdr:nvCxnSpPr>
        <xdr:cNvPr id="536" name="直線コネクタ 535">
          <a:extLst>
            <a:ext uri="{FF2B5EF4-FFF2-40B4-BE49-F238E27FC236}">
              <a16:creationId xmlns:a16="http://schemas.microsoft.com/office/drawing/2014/main" id="{A16A14D1-837A-4AF2-81FC-B4FA949875EA}"/>
            </a:ext>
          </a:extLst>
        </xdr:cNvPr>
        <xdr:cNvCxnSpPr/>
      </xdr:nvCxnSpPr>
      <xdr:spPr>
        <a:xfrm>
          <a:off x="14592300" y="6312081"/>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49893</xdr:rowOff>
    </xdr:from>
    <xdr:to>
      <xdr:col>72</xdr:col>
      <xdr:colOff>38100</xdr:colOff>
      <xdr:row>36</xdr:row>
      <xdr:rowOff>151493</xdr:rowOff>
    </xdr:to>
    <xdr:sp macro="" textlink="">
      <xdr:nvSpPr>
        <xdr:cNvPr id="537" name="楕円 536">
          <a:extLst>
            <a:ext uri="{FF2B5EF4-FFF2-40B4-BE49-F238E27FC236}">
              <a16:creationId xmlns:a16="http://schemas.microsoft.com/office/drawing/2014/main" id="{B5C80147-A548-4990-9159-E4DF050F9063}"/>
            </a:ext>
          </a:extLst>
        </xdr:cNvPr>
        <xdr:cNvSpPr/>
      </xdr:nvSpPr>
      <xdr:spPr>
        <a:xfrm>
          <a:off x="13652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100693</xdr:rowOff>
    </xdr:from>
    <xdr:to>
      <xdr:col>76</xdr:col>
      <xdr:colOff>114300</xdr:colOff>
      <xdr:row>36</xdr:row>
      <xdr:rowOff>139881</xdr:rowOff>
    </xdr:to>
    <xdr:cxnSp macro="">
      <xdr:nvCxnSpPr>
        <xdr:cNvPr id="538" name="直線コネクタ 537">
          <a:extLst>
            <a:ext uri="{FF2B5EF4-FFF2-40B4-BE49-F238E27FC236}">
              <a16:creationId xmlns:a16="http://schemas.microsoft.com/office/drawing/2014/main" id="{DE103FEA-3942-488F-9DF6-950E66F8FBA1}"/>
            </a:ext>
          </a:extLst>
        </xdr:cNvPr>
        <xdr:cNvCxnSpPr/>
      </xdr:nvCxnSpPr>
      <xdr:spPr>
        <a:xfrm>
          <a:off x="13703300" y="627289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164193</xdr:rowOff>
    </xdr:from>
    <xdr:to>
      <xdr:col>67</xdr:col>
      <xdr:colOff>101600</xdr:colOff>
      <xdr:row>36</xdr:row>
      <xdr:rowOff>94343</xdr:rowOff>
    </xdr:to>
    <xdr:sp macro="" textlink="">
      <xdr:nvSpPr>
        <xdr:cNvPr id="539" name="楕円 538">
          <a:extLst>
            <a:ext uri="{FF2B5EF4-FFF2-40B4-BE49-F238E27FC236}">
              <a16:creationId xmlns:a16="http://schemas.microsoft.com/office/drawing/2014/main" id="{3BC7D2E3-1768-4966-987C-BF50039CCD82}"/>
            </a:ext>
          </a:extLst>
        </xdr:cNvPr>
        <xdr:cNvSpPr/>
      </xdr:nvSpPr>
      <xdr:spPr>
        <a:xfrm>
          <a:off x="127635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43543</xdr:rowOff>
    </xdr:from>
    <xdr:to>
      <xdr:col>71</xdr:col>
      <xdr:colOff>177800</xdr:colOff>
      <xdr:row>36</xdr:row>
      <xdr:rowOff>100693</xdr:rowOff>
    </xdr:to>
    <xdr:cxnSp macro="">
      <xdr:nvCxnSpPr>
        <xdr:cNvPr id="540" name="直線コネクタ 539">
          <a:extLst>
            <a:ext uri="{FF2B5EF4-FFF2-40B4-BE49-F238E27FC236}">
              <a16:creationId xmlns:a16="http://schemas.microsoft.com/office/drawing/2014/main" id="{6E3FF7C1-E399-4309-8910-325CBD80F167}"/>
            </a:ext>
          </a:extLst>
        </xdr:cNvPr>
        <xdr:cNvCxnSpPr/>
      </xdr:nvCxnSpPr>
      <xdr:spPr>
        <a:xfrm>
          <a:off x="12814300" y="621574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142620</xdr:rowOff>
    </xdr:from>
    <xdr:ext cx="405111" cy="259045"/>
    <xdr:sp macro="" textlink="">
      <xdr:nvSpPr>
        <xdr:cNvPr id="541" name="n_1aveValue【認定こども園・幼稚園・保育所】&#10;有形固定資産減価償却率">
          <a:extLst>
            <a:ext uri="{FF2B5EF4-FFF2-40B4-BE49-F238E27FC236}">
              <a16:creationId xmlns:a16="http://schemas.microsoft.com/office/drawing/2014/main" id="{6D6F653C-EF17-40B8-ACDC-11644F4EEE82}"/>
            </a:ext>
          </a:extLst>
        </xdr:cNvPr>
        <xdr:cNvSpPr txBox="1"/>
      </xdr:nvSpPr>
      <xdr:spPr>
        <a:xfrm>
          <a:off x="152660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116494</xdr:rowOff>
    </xdr:from>
    <xdr:ext cx="405111" cy="259045"/>
    <xdr:sp macro="" textlink="">
      <xdr:nvSpPr>
        <xdr:cNvPr id="542" name="n_2aveValue【認定こども園・幼稚園・保育所】&#10;有形固定資産減価償却率">
          <a:extLst>
            <a:ext uri="{FF2B5EF4-FFF2-40B4-BE49-F238E27FC236}">
              <a16:creationId xmlns:a16="http://schemas.microsoft.com/office/drawing/2014/main" id="{52FC93EF-A067-4218-97A5-96B4B4DEC2E6}"/>
            </a:ext>
          </a:extLst>
        </xdr:cNvPr>
        <xdr:cNvSpPr txBox="1"/>
      </xdr:nvSpPr>
      <xdr:spPr>
        <a:xfrm>
          <a:off x="14389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98533</xdr:rowOff>
    </xdr:from>
    <xdr:ext cx="405111" cy="259045"/>
    <xdr:sp macro="" textlink="">
      <xdr:nvSpPr>
        <xdr:cNvPr id="543" name="n_3aveValue【認定こども園・幼稚園・保育所】&#10;有形固定資産減価償却率">
          <a:extLst>
            <a:ext uri="{FF2B5EF4-FFF2-40B4-BE49-F238E27FC236}">
              <a16:creationId xmlns:a16="http://schemas.microsoft.com/office/drawing/2014/main" id="{D0BC73A8-5C83-4F35-A275-5C3F588A627A}"/>
            </a:ext>
          </a:extLst>
        </xdr:cNvPr>
        <xdr:cNvSpPr txBox="1"/>
      </xdr:nvSpPr>
      <xdr:spPr>
        <a:xfrm>
          <a:off x="13500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47914</xdr:rowOff>
    </xdr:from>
    <xdr:ext cx="405111" cy="259045"/>
    <xdr:sp macro="" textlink="">
      <xdr:nvSpPr>
        <xdr:cNvPr id="544" name="n_4aveValue【認定こども園・幼稚園・保育所】&#10;有形固定資産減価償却率">
          <a:extLst>
            <a:ext uri="{FF2B5EF4-FFF2-40B4-BE49-F238E27FC236}">
              <a16:creationId xmlns:a16="http://schemas.microsoft.com/office/drawing/2014/main" id="{A429C4EA-4404-4918-933B-42E646B7575A}"/>
            </a:ext>
          </a:extLst>
        </xdr:cNvPr>
        <xdr:cNvSpPr txBox="1"/>
      </xdr:nvSpPr>
      <xdr:spPr>
        <a:xfrm>
          <a:off x="12611744" y="656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89643</xdr:rowOff>
    </xdr:from>
    <xdr:ext cx="405111" cy="259045"/>
    <xdr:sp macro="" textlink="">
      <xdr:nvSpPr>
        <xdr:cNvPr id="545" name="n_1mainValue【認定こども園・幼稚園・保育所】&#10;有形固定資産減価償却率">
          <a:extLst>
            <a:ext uri="{FF2B5EF4-FFF2-40B4-BE49-F238E27FC236}">
              <a16:creationId xmlns:a16="http://schemas.microsoft.com/office/drawing/2014/main" id="{BBB7CFEE-F710-4D4D-8A69-7F1544D6B6CC}"/>
            </a:ext>
          </a:extLst>
        </xdr:cNvPr>
        <xdr:cNvSpPr txBox="1"/>
      </xdr:nvSpPr>
      <xdr:spPr>
        <a:xfrm>
          <a:off x="15266044" y="609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35758</xdr:rowOff>
    </xdr:from>
    <xdr:ext cx="405111" cy="259045"/>
    <xdr:sp macro="" textlink="">
      <xdr:nvSpPr>
        <xdr:cNvPr id="546" name="n_2mainValue【認定こども園・幼稚園・保育所】&#10;有形固定資産減価償却率">
          <a:extLst>
            <a:ext uri="{FF2B5EF4-FFF2-40B4-BE49-F238E27FC236}">
              <a16:creationId xmlns:a16="http://schemas.microsoft.com/office/drawing/2014/main" id="{2C07E2C1-75EC-445C-B50D-A1F8DAEAA3A6}"/>
            </a:ext>
          </a:extLst>
        </xdr:cNvPr>
        <xdr:cNvSpPr txBox="1"/>
      </xdr:nvSpPr>
      <xdr:spPr>
        <a:xfrm>
          <a:off x="14389744" y="603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168020</xdr:rowOff>
    </xdr:from>
    <xdr:ext cx="405111" cy="259045"/>
    <xdr:sp macro="" textlink="">
      <xdr:nvSpPr>
        <xdr:cNvPr id="547" name="n_3mainValue【認定こども園・幼稚園・保育所】&#10;有形固定資産減価償却率">
          <a:extLst>
            <a:ext uri="{FF2B5EF4-FFF2-40B4-BE49-F238E27FC236}">
              <a16:creationId xmlns:a16="http://schemas.microsoft.com/office/drawing/2014/main" id="{6B08917A-B0D1-4DF3-9DD4-08D890875CE3}"/>
            </a:ext>
          </a:extLst>
        </xdr:cNvPr>
        <xdr:cNvSpPr txBox="1"/>
      </xdr:nvSpPr>
      <xdr:spPr>
        <a:xfrm>
          <a:off x="13500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110870</xdr:rowOff>
    </xdr:from>
    <xdr:ext cx="405111" cy="259045"/>
    <xdr:sp macro="" textlink="">
      <xdr:nvSpPr>
        <xdr:cNvPr id="548" name="n_4mainValue【認定こども園・幼稚園・保育所】&#10;有形固定資産減価償却率">
          <a:extLst>
            <a:ext uri="{FF2B5EF4-FFF2-40B4-BE49-F238E27FC236}">
              <a16:creationId xmlns:a16="http://schemas.microsoft.com/office/drawing/2014/main" id="{119EB67E-B701-4AB3-A297-575621BBB99F}"/>
            </a:ext>
          </a:extLst>
        </xdr:cNvPr>
        <xdr:cNvSpPr txBox="1"/>
      </xdr:nvSpPr>
      <xdr:spPr>
        <a:xfrm>
          <a:off x="12611744" y="594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755B85A9-59BF-44A5-B0F6-EC26CAF1B7A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21A0D642-87CB-4FA2-8424-7468E27D914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0055C6BC-7C45-454F-8D65-3C437F43E46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A2E4F483-0221-4C20-B1D1-8C4D256F47F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46E285B8-73F7-4E51-9844-2C9C70C65A7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2225C0E1-D067-40CB-9A62-81F2AB9574A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3459ACAE-4C2D-4EA6-9772-FCD96C77FF1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E8ECE6FB-EE92-45F4-A76F-FF38AECB7CC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3BFF9199-E63B-4F68-B0B5-D367A21F49E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9C71A7B9-CBA1-40A0-A443-A02E9BCA2FF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9" name="直線コネクタ 558">
          <a:extLst>
            <a:ext uri="{FF2B5EF4-FFF2-40B4-BE49-F238E27FC236}">
              <a16:creationId xmlns:a16="http://schemas.microsoft.com/office/drawing/2014/main" id="{4F59CFB3-9B5D-49E3-9C86-0713E3FD7C26}"/>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0" name="テキスト ボックス 559">
          <a:extLst>
            <a:ext uri="{FF2B5EF4-FFF2-40B4-BE49-F238E27FC236}">
              <a16:creationId xmlns:a16="http://schemas.microsoft.com/office/drawing/2014/main" id="{974FA61D-47B9-407E-8503-3CB2629005F6}"/>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1" name="直線コネクタ 560">
          <a:extLst>
            <a:ext uri="{FF2B5EF4-FFF2-40B4-BE49-F238E27FC236}">
              <a16:creationId xmlns:a16="http://schemas.microsoft.com/office/drawing/2014/main" id="{7E74B475-FDFD-4CC2-940A-B24409863EC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2" name="テキスト ボックス 561">
          <a:extLst>
            <a:ext uri="{FF2B5EF4-FFF2-40B4-BE49-F238E27FC236}">
              <a16:creationId xmlns:a16="http://schemas.microsoft.com/office/drawing/2014/main" id="{7AAA945D-963C-4D32-882E-88A2D8D58B18}"/>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3" name="直線コネクタ 562">
          <a:extLst>
            <a:ext uri="{FF2B5EF4-FFF2-40B4-BE49-F238E27FC236}">
              <a16:creationId xmlns:a16="http://schemas.microsoft.com/office/drawing/2014/main" id="{D42A1004-BA9D-43B7-8340-393E9B83DDC1}"/>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4" name="テキスト ボックス 563">
          <a:extLst>
            <a:ext uri="{FF2B5EF4-FFF2-40B4-BE49-F238E27FC236}">
              <a16:creationId xmlns:a16="http://schemas.microsoft.com/office/drawing/2014/main" id="{0DF06224-AFA1-4D10-9179-6B2704B98079}"/>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5" name="直線コネクタ 564">
          <a:extLst>
            <a:ext uri="{FF2B5EF4-FFF2-40B4-BE49-F238E27FC236}">
              <a16:creationId xmlns:a16="http://schemas.microsoft.com/office/drawing/2014/main" id="{B27B5C9E-7C8A-4082-864E-1C75EC4B397F}"/>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6" name="テキスト ボックス 565">
          <a:extLst>
            <a:ext uri="{FF2B5EF4-FFF2-40B4-BE49-F238E27FC236}">
              <a16:creationId xmlns:a16="http://schemas.microsoft.com/office/drawing/2014/main" id="{F87E0107-896D-4109-8C90-2ABF5EBEFC2E}"/>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a:extLst>
            <a:ext uri="{FF2B5EF4-FFF2-40B4-BE49-F238E27FC236}">
              <a16:creationId xmlns:a16="http://schemas.microsoft.com/office/drawing/2014/main" id="{9E809B7E-A3F7-4A81-9D6D-0CB876234AA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8" name="テキスト ボックス 567">
          <a:extLst>
            <a:ext uri="{FF2B5EF4-FFF2-40B4-BE49-F238E27FC236}">
              <a16:creationId xmlns:a16="http://schemas.microsoft.com/office/drawing/2014/main" id="{C01361B0-6639-45D9-8F5C-2D2CA5A50AE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認定こども園・幼稚園・保育所】&#10;一人当たり面積グラフ枠">
          <a:extLst>
            <a:ext uri="{FF2B5EF4-FFF2-40B4-BE49-F238E27FC236}">
              <a16:creationId xmlns:a16="http://schemas.microsoft.com/office/drawing/2014/main" id="{4FEA0710-490B-4C21-8C1A-DF54C5ABDDA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69342</xdr:rowOff>
    </xdr:from>
    <xdr:to>
      <xdr:col>116</xdr:col>
      <xdr:colOff>62864</xdr:colOff>
      <xdr:row>41</xdr:row>
      <xdr:rowOff>117348</xdr:rowOff>
    </xdr:to>
    <xdr:cxnSp macro="">
      <xdr:nvCxnSpPr>
        <xdr:cNvPr id="570" name="直線コネクタ 569">
          <a:extLst>
            <a:ext uri="{FF2B5EF4-FFF2-40B4-BE49-F238E27FC236}">
              <a16:creationId xmlns:a16="http://schemas.microsoft.com/office/drawing/2014/main" id="{14462DF5-10A5-4221-BE5B-29BF03160928}"/>
            </a:ext>
          </a:extLst>
        </xdr:cNvPr>
        <xdr:cNvCxnSpPr/>
      </xdr:nvCxnSpPr>
      <xdr:spPr>
        <a:xfrm flipV="1">
          <a:off x="22160864" y="5727192"/>
          <a:ext cx="0" cy="1419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1" name="【認定こども園・幼稚園・保育所】&#10;一人当たり面積最小値テキスト">
          <a:extLst>
            <a:ext uri="{FF2B5EF4-FFF2-40B4-BE49-F238E27FC236}">
              <a16:creationId xmlns:a16="http://schemas.microsoft.com/office/drawing/2014/main" id="{E2086F10-32C5-405F-A65E-E4E0FA2C633E}"/>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2" name="直線コネクタ 571">
          <a:extLst>
            <a:ext uri="{FF2B5EF4-FFF2-40B4-BE49-F238E27FC236}">
              <a16:creationId xmlns:a16="http://schemas.microsoft.com/office/drawing/2014/main" id="{4C673C17-1CA8-408A-BB63-655C7F4586C3}"/>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16019</xdr:rowOff>
    </xdr:from>
    <xdr:ext cx="469744" cy="259045"/>
    <xdr:sp macro="" textlink="">
      <xdr:nvSpPr>
        <xdr:cNvPr id="573" name="【認定こども園・幼稚園・保育所】&#10;一人当たり面積最大値テキスト">
          <a:extLst>
            <a:ext uri="{FF2B5EF4-FFF2-40B4-BE49-F238E27FC236}">
              <a16:creationId xmlns:a16="http://schemas.microsoft.com/office/drawing/2014/main" id="{AE4B8BBB-8494-4E79-964D-83DC16B87E84}"/>
            </a:ext>
          </a:extLst>
        </xdr:cNvPr>
        <xdr:cNvSpPr txBox="1"/>
      </xdr:nvSpPr>
      <xdr:spPr>
        <a:xfrm>
          <a:off x="22199600" y="550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69342</xdr:rowOff>
    </xdr:from>
    <xdr:to>
      <xdr:col>116</xdr:col>
      <xdr:colOff>152400</xdr:colOff>
      <xdr:row>33</xdr:row>
      <xdr:rowOff>69342</xdr:rowOff>
    </xdr:to>
    <xdr:cxnSp macro="">
      <xdr:nvCxnSpPr>
        <xdr:cNvPr id="574" name="直線コネクタ 573">
          <a:extLst>
            <a:ext uri="{FF2B5EF4-FFF2-40B4-BE49-F238E27FC236}">
              <a16:creationId xmlns:a16="http://schemas.microsoft.com/office/drawing/2014/main" id="{77A16008-1C23-4DDD-88D4-176C1260247A}"/>
            </a:ext>
          </a:extLst>
        </xdr:cNvPr>
        <xdr:cNvCxnSpPr/>
      </xdr:nvCxnSpPr>
      <xdr:spPr>
        <a:xfrm>
          <a:off x="22072600" y="572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124985</xdr:rowOff>
    </xdr:from>
    <xdr:ext cx="469744" cy="259045"/>
    <xdr:sp macro="" textlink="">
      <xdr:nvSpPr>
        <xdr:cNvPr id="575" name="【認定こども園・幼稚園・保育所】&#10;一人当たり面積平均値テキスト">
          <a:extLst>
            <a:ext uri="{FF2B5EF4-FFF2-40B4-BE49-F238E27FC236}">
              <a16:creationId xmlns:a16="http://schemas.microsoft.com/office/drawing/2014/main" id="{6036F260-FEBF-4E2B-A81D-17EB42BBF67F}"/>
            </a:ext>
          </a:extLst>
        </xdr:cNvPr>
        <xdr:cNvSpPr txBox="1"/>
      </xdr:nvSpPr>
      <xdr:spPr>
        <a:xfrm>
          <a:off x="22199600" y="6640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146558</xdr:rowOff>
    </xdr:from>
    <xdr:to>
      <xdr:col>116</xdr:col>
      <xdr:colOff>114300</xdr:colOff>
      <xdr:row>39</xdr:row>
      <xdr:rowOff>76708</xdr:rowOff>
    </xdr:to>
    <xdr:sp macro="" textlink="">
      <xdr:nvSpPr>
        <xdr:cNvPr id="576" name="フローチャート: 判断 575">
          <a:extLst>
            <a:ext uri="{FF2B5EF4-FFF2-40B4-BE49-F238E27FC236}">
              <a16:creationId xmlns:a16="http://schemas.microsoft.com/office/drawing/2014/main" id="{D5BAA114-7425-4314-A5A2-793E6D4AB100}"/>
            </a:ext>
          </a:extLst>
        </xdr:cNvPr>
        <xdr:cNvSpPr/>
      </xdr:nvSpPr>
      <xdr:spPr>
        <a:xfrm>
          <a:off x="221107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148844</xdr:rowOff>
    </xdr:from>
    <xdr:to>
      <xdr:col>112</xdr:col>
      <xdr:colOff>38100</xdr:colOff>
      <xdr:row>39</xdr:row>
      <xdr:rowOff>78994</xdr:rowOff>
    </xdr:to>
    <xdr:sp macro="" textlink="">
      <xdr:nvSpPr>
        <xdr:cNvPr id="577" name="フローチャート: 判断 576">
          <a:extLst>
            <a:ext uri="{FF2B5EF4-FFF2-40B4-BE49-F238E27FC236}">
              <a16:creationId xmlns:a16="http://schemas.microsoft.com/office/drawing/2014/main" id="{45FA215A-AFBD-49B1-8D0F-76CF1FB36DF2}"/>
            </a:ext>
          </a:extLst>
        </xdr:cNvPr>
        <xdr:cNvSpPr/>
      </xdr:nvSpPr>
      <xdr:spPr>
        <a:xfrm>
          <a:off x="21272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160274</xdr:rowOff>
    </xdr:from>
    <xdr:to>
      <xdr:col>107</xdr:col>
      <xdr:colOff>101600</xdr:colOff>
      <xdr:row>39</xdr:row>
      <xdr:rowOff>90424</xdr:rowOff>
    </xdr:to>
    <xdr:sp macro="" textlink="">
      <xdr:nvSpPr>
        <xdr:cNvPr id="578" name="フローチャート: 判断 577">
          <a:extLst>
            <a:ext uri="{FF2B5EF4-FFF2-40B4-BE49-F238E27FC236}">
              <a16:creationId xmlns:a16="http://schemas.microsoft.com/office/drawing/2014/main" id="{9C433C8E-1284-4A4D-A822-76457CA04B8F}"/>
            </a:ext>
          </a:extLst>
        </xdr:cNvPr>
        <xdr:cNvSpPr/>
      </xdr:nvSpPr>
      <xdr:spPr>
        <a:xfrm>
          <a:off x="20383500" y="667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155702</xdr:rowOff>
    </xdr:from>
    <xdr:to>
      <xdr:col>102</xdr:col>
      <xdr:colOff>165100</xdr:colOff>
      <xdr:row>39</xdr:row>
      <xdr:rowOff>85852</xdr:rowOff>
    </xdr:to>
    <xdr:sp macro="" textlink="">
      <xdr:nvSpPr>
        <xdr:cNvPr id="579" name="フローチャート: 判断 578">
          <a:extLst>
            <a:ext uri="{FF2B5EF4-FFF2-40B4-BE49-F238E27FC236}">
              <a16:creationId xmlns:a16="http://schemas.microsoft.com/office/drawing/2014/main" id="{69F40689-6550-4886-B227-4B2C3D8BAD80}"/>
            </a:ext>
          </a:extLst>
        </xdr:cNvPr>
        <xdr:cNvSpPr/>
      </xdr:nvSpPr>
      <xdr:spPr>
        <a:xfrm>
          <a:off x="194945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169418</xdr:rowOff>
    </xdr:from>
    <xdr:to>
      <xdr:col>98</xdr:col>
      <xdr:colOff>38100</xdr:colOff>
      <xdr:row>39</xdr:row>
      <xdr:rowOff>99568</xdr:rowOff>
    </xdr:to>
    <xdr:sp macro="" textlink="">
      <xdr:nvSpPr>
        <xdr:cNvPr id="580" name="フローチャート: 判断 579">
          <a:extLst>
            <a:ext uri="{FF2B5EF4-FFF2-40B4-BE49-F238E27FC236}">
              <a16:creationId xmlns:a16="http://schemas.microsoft.com/office/drawing/2014/main" id="{B4055C37-879F-4BAF-A540-7EC45091C5C1}"/>
            </a:ext>
          </a:extLst>
        </xdr:cNvPr>
        <xdr:cNvSpPr/>
      </xdr:nvSpPr>
      <xdr:spPr>
        <a:xfrm>
          <a:off x="18605500" y="668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B923491D-9B20-45F9-BCFE-7D09AE51A51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7B3EEDE1-4D14-4CEE-B17A-0629D7C7BA1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F1EC715C-0ACA-4D62-BF54-2C29C132C94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2677632C-ACF5-4BA5-9E22-91879ECE349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8282E261-B446-4F06-9ECB-6B3EC66040A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100838</xdr:rowOff>
    </xdr:from>
    <xdr:to>
      <xdr:col>116</xdr:col>
      <xdr:colOff>114300</xdr:colOff>
      <xdr:row>38</xdr:row>
      <xdr:rowOff>30988</xdr:rowOff>
    </xdr:to>
    <xdr:sp macro="" textlink="">
      <xdr:nvSpPr>
        <xdr:cNvPr id="586" name="楕円 585">
          <a:extLst>
            <a:ext uri="{FF2B5EF4-FFF2-40B4-BE49-F238E27FC236}">
              <a16:creationId xmlns:a16="http://schemas.microsoft.com/office/drawing/2014/main" id="{E8BB5C6B-1C09-4E40-8BD6-2728EFBBEC2C}"/>
            </a:ext>
          </a:extLst>
        </xdr:cNvPr>
        <xdr:cNvSpPr/>
      </xdr:nvSpPr>
      <xdr:spPr>
        <a:xfrm>
          <a:off x="22110700" y="644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123715</xdr:rowOff>
    </xdr:from>
    <xdr:ext cx="469744" cy="259045"/>
    <xdr:sp macro="" textlink="">
      <xdr:nvSpPr>
        <xdr:cNvPr id="587" name="【認定こども園・幼稚園・保育所】&#10;一人当たり面積該当値テキスト">
          <a:extLst>
            <a:ext uri="{FF2B5EF4-FFF2-40B4-BE49-F238E27FC236}">
              <a16:creationId xmlns:a16="http://schemas.microsoft.com/office/drawing/2014/main" id="{26312AB1-5548-4DB1-87B6-47F6D12C559E}"/>
            </a:ext>
          </a:extLst>
        </xdr:cNvPr>
        <xdr:cNvSpPr txBox="1"/>
      </xdr:nvSpPr>
      <xdr:spPr>
        <a:xfrm>
          <a:off x="22199600" y="629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103124</xdr:rowOff>
    </xdr:from>
    <xdr:to>
      <xdr:col>112</xdr:col>
      <xdr:colOff>38100</xdr:colOff>
      <xdr:row>38</xdr:row>
      <xdr:rowOff>33274</xdr:rowOff>
    </xdr:to>
    <xdr:sp macro="" textlink="">
      <xdr:nvSpPr>
        <xdr:cNvPr id="588" name="楕円 587">
          <a:extLst>
            <a:ext uri="{FF2B5EF4-FFF2-40B4-BE49-F238E27FC236}">
              <a16:creationId xmlns:a16="http://schemas.microsoft.com/office/drawing/2014/main" id="{F42B2DD3-9052-41DF-9A66-07EE59F881E4}"/>
            </a:ext>
          </a:extLst>
        </xdr:cNvPr>
        <xdr:cNvSpPr/>
      </xdr:nvSpPr>
      <xdr:spPr>
        <a:xfrm>
          <a:off x="21272500" y="644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151638</xdr:rowOff>
    </xdr:from>
    <xdr:to>
      <xdr:col>116</xdr:col>
      <xdr:colOff>63500</xdr:colOff>
      <xdr:row>37</xdr:row>
      <xdr:rowOff>153924</xdr:rowOff>
    </xdr:to>
    <xdr:cxnSp macro="">
      <xdr:nvCxnSpPr>
        <xdr:cNvPr id="589" name="直線コネクタ 588">
          <a:extLst>
            <a:ext uri="{FF2B5EF4-FFF2-40B4-BE49-F238E27FC236}">
              <a16:creationId xmlns:a16="http://schemas.microsoft.com/office/drawing/2014/main" id="{A2315B49-6909-4E0F-8B18-59C54B0DDDA1}"/>
            </a:ext>
          </a:extLst>
        </xdr:cNvPr>
        <xdr:cNvCxnSpPr/>
      </xdr:nvCxnSpPr>
      <xdr:spPr>
        <a:xfrm flipV="1">
          <a:off x="21323300" y="649528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169418</xdr:rowOff>
    </xdr:from>
    <xdr:to>
      <xdr:col>107</xdr:col>
      <xdr:colOff>101600</xdr:colOff>
      <xdr:row>38</xdr:row>
      <xdr:rowOff>99568</xdr:rowOff>
    </xdr:to>
    <xdr:sp macro="" textlink="">
      <xdr:nvSpPr>
        <xdr:cNvPr id="590" name="楕円 589">
          <a:extLst>
            <a:ext uri="{FF2B5EF4-FFF2-40B4-BE49-F238E27FC236}">
              <a16:creationId xmlns:a16="http://schemas.microsoft.com/office/drawing/2014/main" id="{E3663CB3-3BDA-49CC-95EC-FE99F94DC143}"/>
            </a:ext>
          </a:extLst>
        </xdr:cNvPr>
        <xdr:cNvSpPr/>
      </xdr:nvSpPr>
      <xdr:spPr>
        <a:xfrm>
          <a:off x="20383500" y="651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153924</xdr:rowOff>
    </xdr:from>
    <xdr:to>
      <xdr:col>111</xdr:col>
      <xdr:colOff>177800</xdr:colOff>
      <xdr:row>38</xdr:row>
      <xdr:rowOff>48768</xdr:rowOff>
    </xdr:to>
    <xdr:cxnSp macro="">
      <xdr:nvCxnSpPr>
        <xdr:cNvPr id="591" name="直線コネクタ 590">
          <a:extLst>
            <a:ext uri="{FF2B5EF4-FFF2-40B4-BE49-F238E27FC236}">
              <a16:creationId xmlns:a16="http://schemas.microsoft.com/office/drawing/2014/main" id="{9794AE11-CBE1-42DD-8636-F3833438B568}"/>
            </a:ext>
          </a:extLst>
        </xdr:cNvPr>
        <xdr:cNvCxnSpPr/>
      </xdr:nvCxnSpPr>
      <xdr:spPr>
        <a:xfrm flipV="1">
          <a:off x="20434300" y="6497574"/>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155702</xdr:rowOff>
    </xdr:from>
    <xdr:to>
      <xdr:col>102</xdr:col>
      <xdr:colOff>165100</xdr:colOff>
      <xdr:row>38</xdr:row>
      <xdr:rowOff>85852</xdr:rowOff>
    </xdr:to>
    <xdr:sp macro="" textlink="">
      <xdr:nvSpPr>
        <xdr:cNvPr id="592" name="楕円 591">
          <a:extLst>
            <a:ext uri="{FF2B5EF4-FFF2-40B4-BE49-F238E27FC236}">
              <a16:creationId xmlns:a16="http://schemas.microsoft.com/office/drawing/2014/main" id="{826CF5A6-6214-43BE-A55F-862F27C8A5E7}"/>
            </a:ext>
          </a:extLst>
        </xdr:cNvPr>
        <xdr:cNvSpPr/>
      </xdr:nvSpPr>
      <xdr:spPr>
        <a:xfrm>
          <a:off x="19494500" y="649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35052</xdr:rowOff>
    </xdr:from>
    <xdr:to>
      <xdr:col>107</xdr:col>
      <xdr:colOff>50800</xdr:colOff>
      <xdr:row>38</xdr:row>
      <xdr:rowOff>48768</xdr:rowOff>
    </xdr:to>
    <xdr:cxnSp macro="">
      <xdr:nvCxnSpPr>
        <xdr:cNvPr id="593" name="直線コネクタ 592">
          <a:extLst>
            <a:ext uri="{FF2B5EF4-FFF2-40B4-BE49-F238E27FC236}">
              <a16:creationId xmlns:a16="http://schemas.microsoft.com/office/drawing/2014/main" id="{2656E8C6-D460-4CAF-B37B-688D3016A143}"/>
            </a:ext>
          </a:extLst>
        </xdr:cNvPr>
        <xdr:cNvCxnSpPr/>
      </xdr:nvCxnSpPr>
      <xdr:spPr>
        <a:xfrm>
          <a:off x="19545300" y="65501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11684</xdr:rowOff>
    </xdr:from>
    <xdr:to>
      <xdr:col>98</xdr:col>
      <xdr:colOff>38100</xdr:colOff>
      <xdr:row>38</xdr:row>
      <xdr:rowOff>113284</xdr:rowOff>
    </xdr:to>
    <xdr:sp macro="" textlink="">
      <xdr:nvSpPr>
        <xdr:cNvPr id="594" name="楕円 593">
          <a:extLst>
            <a:ext uri="{FF2B5EF4-FFF2-40B4-BE49-F238E27FC236}">
              <a16:creationId xmlns:a16="http://schemas.microsoft.com/office/drawing/2014/main" id="{2829A70F-8BC8-4567-AADE-F5E4689D6081}"/>
            </a:ext>
          </a:extLst>
        </xdr:cNvPr>
        <xdr:cNvSpPr/>
      </xdr:nvSpPr>
      <xdr:spPr>
        <a:xfrm>
          <a:off x="18605500" y="652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35052</xdr:rowOff>
    </xdr:from>
    <xdr:to>
      <xdr:col>102</xdr:col>
      <xdr:colOff>114300</xdr:colOff>
      <xdr:row>38</xdr:row>
      <xdr:rowOff>62484</xdr:rowOff>
    </xdr:to>
    <xdr:cxnSp macro="">
      <xdr:nvCxnSpPr>
        <xdr:cNvPr id="595" name="直線コネクタ 594">
          <a:extLst>
            <a:ext uri="{FF2B5EF4-FFF2-40B4-BE49-F238E27FC236}">
              <a16:creationId xmlns:a16="http://schemas.microsoft.com/office/drawing/2014/main" id="{A53C98D1-1053-436C-85CA-DA5C0366FAB2}"/>
            </a:ext>
          </a:extLst>
        </xdr:cNvPr>
        <xdr:cNvCxnSpPr/>
      </xdr:nvCxnSpPr>
      <xdr:spPr>
        <a:xfrm flipV="1">
          <a:off x="18656300" y="65501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70121</xdr:rowOff>
    </xdr:from>
    <xdr:ext cx="469744" cy="259045"/>
    <xdr:sp macro="" textlink="">
      <xdr:nvSpPr>
        <xdr:cNvPr id="596" name="n_1aveValue【認定こども園・幼稚園・保育所】&#10;一人当たり面積">
          <a:extLst>
            <a:ext uri="{FF2B5EF4-FFF2-40B4-BE49-F238E27FC236}">
              <a16:creationId xmlns:a16="http://schemas.microsoft.com/office/drawing/2014/main" id="{D67FB022-8EE6-4802-A3CF-E02A0CC3D5A2}"/>
            </a:ext>
          </a:extLst>
        </xdr:cNvPr>
        <xdr:cNvSpPr txBox="1"/>
      </xdr:nvSpPr>
      <xdr:spPr>
        <a:xfrm>
          <a:off x="21075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81551</xdr:rowOff>
    </xdr:from>
    <xdr:ext cx="469744" cy="259045"/>
    <xdr:sp macro="" textlink="">
      <xdr:nvSpPr>
        <xdr:cNvPr id="597" name="n_2aveValue【認定こども園・幼稚園・保育所】&#10;一人当たり面積">
          <a:extLst>
            <a:ext uri="{FF2B5EF4-FFF2-40B4-BE49-F238E27FC236}">
              <a16:creationId xmlns:a16="http://schemas.microsoft.com/office/drawing/2014/main" id="{DDF6C7E7-3A2E-425B-9339-7902716DE2CE}"/>
            </a:ext>
          </a:extLst>
        </xdr:cNvPr>
        <xdr:cNvSpPr txBox="1"/>
      </xdr:nvSpPr>
      <xdr:spPr>
        <a:xfrm>
          <a:off x="201994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76979</xdr:rowOff>
    </xdr:from>
    <xdr:ext cx="469744" cy="259045"/>
    <xdr:sp macro="" textlink="">
      <xdr:nvSpPr>
        <xdr:cNvPr id="598" name="n_3aveValue【認定こども園・幼稚園・保育所】&#10;一人当たり面積">
          <a:extLst>
            <a:ext uri="{FF2B5EF4-FFF2-40B4-BE49-F238E27FC236}">
              <a16:creationId xmlns:a16="http://schemas.microsoft.com/office/drawing/2014/main" id="{F2CF0A18-C200-4EFD-9B50-200D41F6F909}"/>
            </a:ext>
          </a:extLst>
        </xdr:cNvPr>
        <xdr:cNvSpPr txBox="1"/>
      </xdr:nvSpPr>
      <xdr:spPr>
        <a:xfrm>
          <a:off x="19310427" y="676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90695</xdr:rowOff>
    </xdr:from>
    <xdr:ext cx="469744" cy="259045"/>
    <xdr:sp macro="" textlink="">
      <xdr:nvSpPr>
        <xdr:cNvPr id="599" name="n_4aveValue【認定こども園・幼稚園・保育所】&#10;一人当たり面積">
          <a:extLst>
            <a:ext uri="{FF2B5EF4-FFF2-40B4-BE49-F238E27FC236}">
              <a16:creationId xmlns:a16="http://schemas.microsoft.com/office/drawing/2014/main" id="{F336AFC8-2914-406D-ACA4-E88CA72F40B3}"/>
            </a:ext>
          </a:extLst>
        </xdr:cNvPr>
        <xdr:cNvSpPr txBox="1"/>
      </xdr:nvSpPr>
      <xdr:spPr>
        <a:xfrm>
          <a:off x="18421427" y="67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49801</xdr:rowOff>
    </xdr:from>
    <xdr:ext cx="469744" cy="259045"/>
    <xdr:sp macro="" textlink="">
      <xdr:nvSpPr>
        <xdr:cNvPr id="600" name="n_1mainValue【認定こども園・幼稚園・保育所】&#10;一人当たり面積">
          <a:extLst>
            <a:ext uri="{FF2B5EF4-FFF2-40B4-BE49-F238E27FC236}">
              <a16:creationId xmlns:a16="http://schemas.microsoft.com/office/drawing/2014/main" id="{A714DC08-C597-4EDC-97D0-D9F12A106C00}"/>
            </a:ext>
          </a:extLst>
        </xdr:cNvPr>
        <xdr:cNvSpPr txBox="1"/>
      </xdr:nvSpPr>
      <xdr:spPr>
        <a:xfrm>
          <a:off x="21075727" y="622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116095</xdr:rowOff>
    </xdr:from>
    <xdr:ext cx="469744" cy="259045"/>
    <xdr:sp macro="" textlink="">
      <xdr:nvSpPr>
        <xdr:cNvPr id="601" name="n_2mainValue【認定こども園・幼稚園・保育所】&#10;一人当たり面積">
          <a:extLst>
            <a:ext uri="{FF2B5EF4-FFF2-40B4-BE49-F238E27FC236}">
              <a16:creationId xmlns:a16="http://schemas.microsoft.com/office/drawing/2014/main" id="{87523313-24D3-4FF2-9F9A-8A1AD5753327}"/>
            </a:ext>
          </a:extLst>
        </xdr:cNvPr>
        <xdr:cNvSpPr txBox="1"/>
      </xdr:nvSpPr>
      <xdr:spPr>
        <a:xfrm>
          <a:off x="20199427" y="628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102379</xdr:rowOff>
    </xdr:from>
    <xdr:ext cx="469744" cy="259045"/>
    <xdr:sp macro="" textlink="">
      <xdr:nvSpPr>
        <xdr:cNvPr id="602" name="n_3mainValue【認定こども園・幼稚園・保育所】&#10;一人当たり面積">
          <a:extLst>
            <a:ext uri="{FF2B5EF4-FFF2-40B4-BE49-F238E27FC236}">
              <a16:creationId xmlns:a16="http://schemas.microsoft.com/office/drawing/2014/main" id="{AD42B579-6D2C-4B5A-A8C4-16EA4264511F}"/>
            </a:ext>
          </a:extLst>
        </xdr:cNvPr>
        <xdr:cNvSpPr txBox="1"/>
      </xdr:nvSpPr>
      <xdr:spPr>
        <a:xfrm>
          <a:off x="19310427" y="627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129811</xdr:rowOff>
    </xdr:from>
    <xdr:ext cx="469744" cy="259045"/>
    <xdr:sp macro="" textlink="">
      <xdr:nvSpPr>
        <xdr:cNvPr id="603" name="n_4mainValue【認定こども園・幼稚園・保育所】&#10;一人当たり面積">
          <a:extLst>
            <a:ext uri="{FF2B5EF4-FFF2-40B4-BE49-F238E27FC236}">
              <a16:creationId xmlns:a16="http://schemas.microsoft.com/office/drawing/2014/main" id="{5593E20C-2948-4439-B012-7B26CFD84A7E}"/>
            </a:ext>
          </a:extLst>
        </xdr:cNvPr>
        <xdr:cNvSpPr txBox="1"/>
      </xdr:nvSpPr>
      <xdr:spPr>
        <a:xfrm>
          <a:off x="18421427" y="630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a:extLst>
            <a:ext uri="{FF2B5EF4-FFF2-40B4-BE49-F238E27FC236}">
              <a16:creationId xmlns:a16="http://schemas.microsoft.com/office/drawing/2014/main" id="{55E4D7AC-0E67-4484-B147-F1C4B1EB49E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a:extLst>
            <a:ext uri="{FF2B5EF4-FFF2-40B4-BE49-F238E27FC236}">
              <a16:creationId xmlns:a16="http://schemas.microsoft.com/office/drawing/2014/main" id="{38FA51EE-A4E0-4923-A0DA-69853EA22AF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a:extLst>
            <a:ext uri="{FF2B5EF4-FFF2-40B4-BE49-F238E27FC236}">
              <a16:creationId xmlns:a16="http://schemas.microsoft.com/office/drawing/2014/main" id="{07ADB60C-8743-44F9-A9ED-C9B7835AD41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a:extLst>
            <a:ext uri="{FF2B5EF4-FFF2-40B4-BE49-F238E27FC236}">
              <a16:creationId xmlns:a16="http://schemas.microsoft.com/office/drawing/2014/main" id="{A423A472-F197-4465-899D-DF52F50F067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a:extLst>
            <a:ext uri="{FF2B5EF4-FFF2-40B4-BE49-F238E27FC236}">
              <a16:creationId xmlns:a16="http://schemas.microsoft.com/office/drawing/2014/main" id="{9B91DB7C-C884-4E95-B28A-563452D0743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a:extLst>
            <a:ext uri="{FF2B5EF4-FFF2-40B4-BE49-F238E27FC236}">
              <a16:creationId xmlns:a16="http://schemas.microsoft.com/office/drawing/2014/main" id="{3AECB494-4C47-4EE5-BF3B-ED3A0368407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a:extLst>
            <a:ext uri="{FF2B5EF4-FFF2-40B4-BE49-F238E27FC236}">
              <a16:creationId xmlns:a16="http://schemas.microsoft.com/office/drawing/2014/main" id="{CA3E0962-4646-4330-98B4-D296F41F974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a:extLst>
            <a:ext uri="{FF2B5EF4-FFF2-40B4-BE49-F238E27FC236}">
              <a16:creationId xmlns:a16="http://schemas.microsoft.com/office/drawing/2014/main" id="{0626966E-1076-4E4F-8A9C-4A207FFDBDD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a:extLst>
            <a:ext uri="{FF2B5EF4-FFF2-40B4-BE49-F238E27FC236}">
              <a16:creationId xmlns:a16="http://schemas.microsoft.com/office/drawing/2014/main" id="{4C4090F7-D76D-42E7-BB50-5E5AF711FB0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a:extLst>
            <a:ext uri="{FF2B5EF4-FFF2-40B4-BE49-F238E27FC236}">
              <a16:creationId xmlns:a16="http://schemas.microsoft.com/office/drawing/2014/main" id="{4CF48486-2578-42FD-BEA8-02D24CFC7C5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a:extLst>
            <a:ext uri="{FF2B5EF4-FFF2-40B4-BE49-F238E27FC236}">
              <a16:creationId xmlns:a16="http://schemas.microsoft.com/office/drawing/2014/main" id="{B76E1589-D068-4F93-8B32-55076714258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5" name="直線コネクタ 614">
          <a:extLst>
            <a:ext uri="{FF2B5EF4-FFF2-40B4-BE49-F238E27FC236}">
              <a16:creationId xmlns:a16="http://schemas.microsoft.com/office/drawing/2014/main" id="{2C3B95CF-BE27-4C98-8523-F4A74EF543B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6" name="テキスト ボックス 615">
          <a:extLst>
            <a:ext uri="{FF2B5EF4-FFF2-40B4-BE49-F238E27FC236}">
              <a16:creationId xmlns:a16="http://schemas.microsoft.com/office/drawing/2014/main" id="{0875476B-40BB-446F-893B-E9C727C377E7}"/>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7" name="直線コネクタ 616">
          <a:extLst>
            <a:ext uri="{FF2B5EF4-FFF2-40B4-BE49-F238E27FC236}">
              <a16:creationId xmlns:a16="http://schemas.microsoft.com/office/drawing/2014/main" id="{10FE2BB5-1869-4D71-BF6A-E5C3BCA06335}"/>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8" name="テキスト ボックス 617">
          <a:extLst>
            <a:ext uri="{FF2B5EF4-FFF2-40B4-BE49-F238E27FC236}">
              <a16:creationId xmlns:a16="http://schemas.microsoft.com/office/drawing/2014/main" id="{3BFB92A6-4166-433F-9D1D-7311BA7BAB1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9" name="直線コネクタ 618">
          <a:extLst>
            <a:ext uri="{FF2B5EF4-FFF2-40B4-BE49-F238E27FC236}">
              <a16:creationId xmlns:a16="http://schemas.microsoft.com/office/drawing/2014/main" id="{B859FC8E-361F-4929-BECA-C21A3698A2E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0" name="テキスト ボックス 619">
          <a:extLst>
            <a:ext uri="{FF2B5EF4-FFF2-40B4-BE49-F238E27FC236}">
              <a16:creationId xmlns:a16="http://schemas.microsoft.com/office/drawing/2014/main" id="{7AC3D09E-DE0D-4988-B7E5-2A3FDDB0A30E}"/>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1" name="直線コネクタ 620">
          <a:extLst>
            <a:ext uri="{FF2B5EF4-FFF2-40B4-BE49-F238E27FC236}">
              <a16:creationId xmlns:a16="http://schemas.microsoft.com/office/drawing/2014/main" id="{8FF25080-63B4-4531-873A-FDA4818F03AE}"/>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2" name="テキスト ボックス 621">
          <a:extLst>
            <a:ext uri="{FF2B5EF4-FFF2-40B4-BE49-F238E27FC236}">
              <a16:creationId xmlns:a16="http://schemas.microsoft.com/office/drawing/2014/main" id="{9B029740-46F9-4C11-8829-1520EC05EAF1}"/>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3" name="直線コネクタ 622">
          <a:extLst>
            <a:ext uri="{FF2B5EF4-FFF2-40B4-BE49-F238E27FC236}">
              <a16:creationId xmlns:a16="http://schemas.microsoft.com/office/drawing/2014/main" id="{6C7A7BE2-D9D3-4737-8B46-CD5A57902DE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4" name="テキスト ボックス 623">
          <a:extLst>
            <a:ext uri="{FF2B5EF4-FFF2-40B4-BE49-F238E27FC236}">
              <a16:creationId xmlns:a16="http://schemas.microsoft.com/office/drawing/2014/main" id="{1D7A4493-2A91-4D02-91A1-AB20EDB4610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5" name="直線コネクタ 624">
          <a:extLst>
            <a:ext uri="{FF2B5EF4-FFF2-40B4-BE49-F238E27FC236}">
              <a16:creationId xmlns:a16="http://schemas.microsoft.com/office/drawing/2014/main" id="{2BDFB5A7-1241-409C-856A-92044BD38723}"/>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6" name="テキスト ボックス 625">
          <a:extLst>
            <a:ext uri="{FF2B5EF4-FFF2-40B4-BE49-F238E27FC236}">
              <a16:creationId xmlns:a16="http://schemas.microsoft.com/office/drawing/2014/main" id="{CBFA666E-E712-4049-A177-964E074D269F}"/>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7F9B8674-A076-4081-A5E9-E5AFC5F4905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8" name="テキスト ボックス 627">
          <a:extLst>
            <a:ext uri="{FF2B5EF4-FFF2-40B4-BE49-F238E27FC236}">
              <a16:creationId xmlns:a16="http://schemas.microsoft.com/office/drawing/2014/main" id="{DADF01D2-B4FA-483B-BF78-3D257A2E5FDD}"/>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学校施設】&#10;有形固定資産減価償却率グラフ枠">
          <a:extLst>
            <a:ext uri="{FF2B5EF4-FFF2-40B4-BE49-F238E27FC236}">
              <a16:creationId xmlns:a16="http://schemas.microsoft.com/office/drawing/2014/main" id="{7EC68EEE-A091-4FAE-ADC9-D3BCAE25CFD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73478</xdr:rowOff>
    </xdr:from>
    <xdr:to>
      <xdr:col>85</xdr:col>
      <xdr:colOff>126364</xdr:colOff>
      <xdr:row>64</xdr:row>
      <xdr:rowOff>48985</xdr:rowOff>
    </xdr:to>
    <xdr:cxnSp macro="">
      <xdr:nvCxnSpPr>
        <xdr:cNvPr id="630" name="直線コネクタ 629">
          <a:extLst>
            <a:ext uri="{FF2B5EF4-FFF2-40B4-BE49-F238E27FC236}">
              <a16:creationId xmlns:a16="http://schemas.microsoft.com/office/drawing/2014/main" id="{73A32DBF-7ADC-4631-8AD8-F544626405BA}"/>
            </a:ext>
          </a:extLst>
        </xdr:cNvPr>
        <xdr:cNvCxnSpPr/>
      </xdr:nvCxnSpPr>
      <xdr:spPr>
        <a:xfrm flipV="1">
          <a:off x="16318864" y="9503228"/>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52812</xdr:rowOff>
    </xdr:from>
    <xdr:ext cx="405111" cy="259045"/>
    <xdr:sp macro="" textlink="">
      <xdr:nvSpPr>
        <xdr:cNvPr id="631" name="【学校施設】&#10;有形固定資産減価償却率最小値テキスト">
          <a:extLst>
            <a:ext uri="{FF2B5EF4-FFF2-40B4-BE49-F238E27FC236}">
              <a16:creationId xmlns:a16="http://schemas.microsoft.com/office/drawing/2014/main" id="{6BD6176D-2657-40DC-BD2E-3635FD5262DF}"/>
            </a:ext>
          </a:extLst>
        </xdr:cNvPr>
        <xdr:cNvSpPr txBox="1"/>
      </xdr:nvSpPr>
      <xdr:spPr>
        <a:xfrm>
          <a:off x="16357600" y="1102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48985</xdr:rowOff>
    </xdr:from>
    <xdr:to>
      <xdr:col>86</xdr:col>
      <xdr:colOff>25400</xdr:colOff>
      <xdr:row>64</xdr:row>
      <xdr:rowOff>48985</xdr:rowOff>
    </xdr:to>
    <xdr:cxnSp macro="">
      <xdr:nvCxnSpPr>
        <xdr:cNvPr id="632" name="直線コネクタ 631">
          <a:extLst>
            <a:ext uri="{FF2B5EF4-FFF2-40B4-BE49-F238E27FC236}">
              <a16:creationId xmlns:a16="http://schemas.microsoft.com/office/drawing/2014/main" id="{8595CC66-885E-4DFB-A3CF-829F4B6E1970}"/>
            </a:ext>
          </a:extLst>
        </xdr:cNvPr>
        <xdr:cNvCxnSpPr/>
      </xdr:nvCxnSpPr>
      <xdr:spPr>
        <a:xfrm>
          <a:off x="16230600" y="1102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20155</xdr:rowOff>
    </xdr:from>
    <xdr:ext cx="405111" cy="259045"/>
    <xdr:sp macro="" textlink="">
      <xdr:nvSpPr>
        <xdr:cNvPr id="633" name="【学校施設】&#10;有形固定資産減価償却率最大値テキスト">
          <a:extLst>
            <a:ext uri="{FF2B5EF4-FFF2-40B4-BE49-F238E27FC236}">
              <a16:creationId xmlns:a16="http://schemas.microsoft.com/office/drawing/2014/main" id="{9A5D97C7-DDBE-40C2-8C5E-F47C88723A22}"/>
            </a:ext>
          </a:extLst>
        </xdr:cNvPr>
        <xdr:cNvSpPr txBox="1"/>
      </xdr:nvSpPr>
      <xdr:spPr>
        <a:xfrm>
          <a:off x="16357600" y="9278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73478</xdr:rowOff>
    </xdr:from>
    <xdr:to>
      <xdr:col>86</xdr:col>
      <xdr:colOff>25400</xdr:colOff>
      <xdr:row>55</xdr:row>
      <xdr:rowOff>73478</xdr:rowOff>
    </xdr:to>
    <xdr:cxnSp macro="">
      <xdr:nvCxnSpPr>
        <xdr:cNvPr id="634" name="直線コネクタ 633">
          <a:extLst>
            <a:ext uri="{FF2B5EF4-FFF2-40B4-BE49-F238E27FC236}">
              <a16:creationId xmlns:a16="http://schemas.microsoft.com/office/drawing/2014/main" id="{4FD9D829-1EFD-4005-98CA-392660E7E5EB}"/>
            </a:ext>
          </a:extLst>
        </xdr:cNvPr>
        <xdr:cNvCxnSpPr/>
      </xdr:nvCxnSpPr>
      <xdr:spPr>
        <a:xfrm>
          <a:off x="16230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635" name="【学校施設】&#10;有形固定資産減価償却率平均値テキスト">
          <a:extLst>
            <a:ext uri="{FF2B5EF4-FFF2-40B4-BE49-F238E27FC236}">
              <a16:creationId xmlns:a16="http://schemas.microsoft.com/office/drawing/2014/main" id="{0D462AC6-AFE7-44EF-BC91-8950A9FD48A5}"/>
            </a:ext>
          </a:extLst>
        </xdr:cNvPr>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36" name="フローチャート: 判断 635">
          <a:extLst>
            <a:ext uri="{FF2B5EF4-FFF2-40B4-BE49-F238E27FC236}">
              <a16:creationId xmlns:a16="http://schemas.microsoft.com/office/drawing/2014/main" id="{2BD2752E-64D7-41E5-9DA4-3D480C0D9EB2}"/>
            </a:ext>
          </a:extLst>
        </xdr:cNvPr>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637" name="フローチャート: 判断 636">
          <a:extLst>
            <a:ext uri="{FF2B5EF4-FFF2-40B4-BE49-F238E27FC236}">
              <a16:creationId xmlns:a16="http://schemas.microsoft.com/office/drawing/2014/main" id="{56BE4F20-3F50-4469-90A5-DC8B5990DBFF}"/>
            </a:ext>
          </a:extLst>
        </xdr:cNvPr>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58601</xdr:rowOff>
    </xdr:from>
    <xdr:to>
      <xdr:col>76</xdr:col>
      <xdr:colOff>165100</xdr:colOff>
      <xdr:row>59</xdr:row>
      <xdr:rowOff>160201</xdr:rowOff>
    </xdr:to>
    <xdr:sp macro="" textlink="">
      <xdr:nvSpPr>
        <xdr:cNvPr id="638" name="フローチャート: 判断 637">
          <a:extLst>
            <a:ext uri="{FF2B5EF4-FFF2-40B4-BE49-F238E27FC236}">
              <a16:creationId xmlns:a16="http://schemas.microsoft.com/office/drawing/2014/main" id="{070A9857-95BB-4585-BB0D-2815C34EDBDF}"/>
            </a:ext>
          </a:extLst>
        </xdr:cNvPr>
        <xdr:cNvSpPr/>
      </xdr:nvSpPr>
      <xdr:spPr>
        <a:xfrm>
          <a:off x="14541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22678</xdr:rowOff>
    </xdr:from>
    <xdr:to>
      <xdr:col>72</xdr:col>
      <xdr:colOff>38100</xdr:colOff>
      <xdr:row>59</xdr:row>
      <xdr:rowOff>124278</xdr:rowOff>
    </xdr:to>
    <xdr:sp macro="" textlink="">
      <xdr:nvSpPr>
        <xdr:cNvPr id="639" name="フローチャート: 判断 638">
          <a:extLst>
            <a:ext uri="{FF2B5EF4-FFF2-40B4-BE49-F238E27FC236}">
              <a16:creationId xmlns:a16="http://schemas.microsoft.com/office/drawing/2014/main" id="{C1E3A0A5-D0CC-478E-A64F-3F1277B423E0}"/>
            </a:ext>
          </a:extLst>
        </xdr:cNvPr>
        <xdr:cNvSpPr/>
      </xdr:nvSpPr>
      <xdr:spPr>
        <a:xfrm>
          <a:off x="13652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640" name="フローチャート: 判断 639">
          <a:extLst>
            <a:ext uri="{FF2B5EF4-FFF2-40B4-BE49-F238E27FC236}">
              <a16:creationId xmlns:a16="http://schemas.microsoft.com/office/drawing/2014/main" id="{4191B40F-CD88-4870-82CD-C893EF869145}"/>
            </a:ext>
          </a:extLst>
        </xdr:cNvPr>
        <xdr:cNvSpPr/>
      </xdr:nvSpPr>
      <xdr:spPr>
        <a:xfrm>
          <a:off x="12763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BF380032-79D6-43A2-95A9-6972EEE7E8E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F6F4D66E-9FE9-4968-B269-7DD978F98D2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9A8D13A-8109-4A98-A8F8-56BEEFA465D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FECC7A85-55CB-43B3-B78D-BB40C3E8CDB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C9FBD5B2-2015-419C-87C8-F92D4E42128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89626</xdr:rowOff>
    </xdr:from>
    <xdr:to>
      <xdr:col>85</xdr:col>
      <xdr:colOff>177800</xdr:colOff>
      <xdr:row>63</xdr:row>
      <xdr:rowOff>19776</xdr:rowOff>
    </xdr:to>
    <xdr:sp macro="" textlink="">
      <xdr:nvSpPr>
        <xdr:cNvPr id="646" name="楕円 645">
          <a:extLst>
            <a:ext uri="{FF2B5EF4-FFF2-40B4-BE49-F238E27FC236}">
              <a16:creationId xmlns:a16="http://schemas.microsoft.com/office/drawing/2014/main" id="{E23A775E-3005-4FA8-A8F7-5A13F78FE5F1}"/>
            </a:ext>
          </a:extLst>
        </xdr:cNvPr>
        <xdr:cNvSpPr/>
      </xdr:nvSpPr>
      <xdr:spPr>
        <a:xfrm>
          <a:off x="162687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68053</xdr:rowOff>
    </xdr:from>
    <xdr:ext cx="405111" cy="259045"/>
    <xdr:sp macro="" textlink="">
      <xdr:nvSpPr>
        <xdr:cNvPr id="647" name="【学校施設】&#10;有形固定資産減価償却率該当値テキスト">
          <a:extLst>
            <a:ext uri="{FF2B5EF4-FFF2-40B4-BE49-F238E27FC236}">
              <a16:creationId xmlns:a16="http://schemas.microsoft.com/office/drawing/2014/main" id="{B7ADACEF-1BD0-4F29-B96E-354911BFE8A5}"/>
            </a:ext>
          </a:extLst>
        </xdr:cNvPr>
        <xdr:cNvSpPr txBox="1"/>
      </xdr:nvSpPr>
      <xdr:spPr>
        <a:xfrm>
          <a:off x="16357600" y="1069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70031</xdr:rowOff>
    </xdr:from>
    <xdr:to>
      <xdr:col>81</xdr:col>
      <xdr:colOff>101600</xdr:colOff>
      <xdr:row>63</xdr:row>
      <xdr:rowOff>181</xdr:rowOff>
    </xdr:to>
    <xdr:sp macro="" textlink="">
      <xdr:nvSpPr>
        <xdr:cNvPr id="648" name="楕円 647">
          <a:extLst>
            <a:ext uri="{FF2B5EF4-FFF2-40B4-BE49-F238E27FC236}">
              <a16:creationId xmlns:a16="http://schemas.microsoft.com/office/drawing/2014/main" id="{44990814-4E27-4FE2-9CF5-D042DDB48D28}"/>
            </a:ext>
          </a:extLst>
        </xdr:cNvPr>
        <xdr:cNvSpPr/>
      </xdr:nvSpPr>
      <xdr:spPr>
        <a:xfrm>
          <a:off x="15430500" y="106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120831</xdr:rowOff>
    </xdr:from>
    <xdr:to>
      <xdr:col>85</xdr:col>
      <xdr:colOff>127000</xdr:colOff>
      <xdr:row>62</xdr:row>
      <xdr:rowOff>140426</xdr:rowOff>
    </xdr:to>
    <xdr:cxnSp macro="">
      <xdr:nvCxnSpPr>
        <xdr:cNvPr id="649" name="直線コネクタ 648">
          <a:extLst>
            <a:ext uri="{FF2B5EF4-FFF2-40B4-BE49-F238E27FC236}">
              <a16:creationId xmlns:a16="http://schemas.microsoft.com/office/drawing/2014/main" id="{54784FCD-178E-4A0D-B47E-BE45A1BAD70B}"/>
            </a:ext>
          </a:extLst>
        </xdr:cNvPr>
        <xdr:cNvCxnSpPr/>
      </xdr:nvCxnSpPr>
      <xdr:spPr>
        <a:xfrm>
          <a:off x="15481300" y="1075073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89626</xdr:rowOff>
    </xdr:from>
    <xdr:to>
      <xdr:col>76</xdr:col>
      <xdr:colOff>165100</xdr:colOff>
      <xdr:row>63</xdr:row>
      <xdr:rowOff>19776</xdr:rowOff>
    </xdr:to>
    <xdr:sp macro="" textlink="">
      <xdr:nvSpPr>
        <xdr:cNvPr id="650" name="楕円 649">
          <a:extLst>
            <a:ext uri="{FF2B5EF4-FFF2-40B4-BE49-F238E27FC236}">
              <a16:creationId xmlns:a16="http://schemas.microsoft.com/office/drawing/2014/main" id="{CE14818A-BC70-49E0-8D1E-5ABF05883F1A}"/>
            </a:ext>
          </a:extLst>
        </xdr:cNvPr>
        <xdr:cNvSpPr/>
      </xdr:nvSpPr>
      <xdr:spPr>
        <a:xfrm>
          <a:off x="145415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120831</xdr:rowOff>
    </xdr:from>
    <xdr:to>
      <xdr:col>81</xdr:col>
      <xdr:colOff>50800</xdr:colOff>
      <xdr:row>62</xdr:row>
      <xdr:rowOff>140426</xdr:rowOff>
    </xdr:to>
    <xdr:cxnSp macro="">
      <xdr:nvCxnSpPr>
        <xdr:cNvPr id="651" name="直線コネクタ 650">
          <a:extLst>
            <a:ext uri="{FF2B5EF4-FFF2-40B4-BE49-F238E27FC236}">
              <a16:creationId xmlns:a16="http://schemas.microsoft.com/office/drawing/2014/main" id="{DDDA59F7-27E5-4E5C-805D-7CD47900B8DE}"/>
            </a:ext>
          </a:extLst>
        </xdr:cNvPr>
        <xdr:cNvCxnSpPr/>
      </xdr:nvCxnSpPr>
      <xdr:spPr>
        <a:xfrm flipV="1">
          <a:off x="14592300" y="1075073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30843</xdr:rowOff>
    </xdr:from>
    <xdr:to>
      <xdr:col>72</xdr:col>
      <xdr:colOff>38100</xdr:colOff>
      <xdr:row>62</xdr:row>
      <xdr:rowOff>132443</xdr:rowOff>
    </xdr:to>
    <xdr:sp macro="" textlink="">
      <xdr:nvSpPr>
        <xdr:cNvPr id="652" name="楕円 651">
          <a:extLst>
            <a:ext uri="{FF2B5EF4-FFF2-40B4-BE49-F238E27FC236}">
              <a16:creationId xmlns:a16="http://schemas.microsoft.com/office/drawing/2014/main" id="{1B081628-779D-47C7-9481-494BCD6A41CA}"/>
            </a:ext>
          </a:extLst>
        </xdr:cNvPr>
        <xdr:cNvSpPr/>
      </xdr:nvSpPr>
      <xdr:spPr>
        <a:xfrm>
          <a:off x="13652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81643</xdr:rowOff>
    </xdr:from>
    <xdr:to>
      <xdr:col>76</xdr:col>
      <xdr:colOff>114300</xdr:colOff>
      <xdr:row>62</xdr:row>
      <xdr:rowOff>140426</xdr:rowOff>
    </xdr:to>
    <xdr:cxnSp macro="">
      <xdr:nvCxnSpPr>
        <xdr:cNvPr id="653" name="直線コネクタ 652">
          <a:extLst>
            <a:ext uri="{FF2B5EF4-FFF2-40B4-BE49-F238E27FC236}">
              <a16:creationId xmlns:a16="http://schemas.microsoft.com/office/drawing/2014/main" id="{17B0830E-FF8A-40F6-AD4E-3720D1B7D773}"/>
            </a:ext>
          </a:extLst>
        </xdr:cNvPr>
        <xdr:cNvCxnSpPr/>
      </xdr:nvCxnSpPr>
      <xdr:spPr>
        <a:xfrm>
          <a:off x="13703300" y="10711543"/>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159838</xdr:rowOff>
    </xdr:from>
    <xdr:to>
      <xdr:col>67</xdr:col>
      <xdr:colOff>101600</xdr:colOff>
      <xdr:row>62</xdr:row>
      <xdr:rowOff>89988</xdr:rowOff>
    </xdr:to>
    <xdr:sp macro="" textlink="">
      <xdr:nvSpPr>
        <xdr:cNvPr id="654" name="楕円 653">
          <a:extLst>
            <a:ext uri="{FF2B5EF4-FFF2-40B4-BE49-F238E27FC236}">
              <a16:creationId xmlns:a16="http://schemas.microsoft.com/office/drawing/2014/main" id="{34FEC0DC-0661-4D81-B5EF-15DFDB41AFEE}"/>
            </a:ext>
          </a:extLst>
        </xdr:cNvPr>
        <xdr:cNvSpPr/>
      </xdr:nvSpPr>
      <xdr:spPr>
        <a:xfrm>
          <a:off x="12763500" y="106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39188</xdr:rowOff>
    </xdr:from>
    <xdr:to>
      <xdr:col>71</xdr:col>
      <xdr:colOff>177800</xdr:colOff>
      <xdr:row>62</xdr:row>
      <xdr:rowOff>81643</xdr:rowOff>
    </xdr:to>
    <xdr:cxnSp macro="">
      <xdr:nvCxnSpPr>
        <xdr:cNvPr id="655" name="直線コネクタ 654">
          <a:extLst>
            <a:ext uri="{FF2B5EF4-FFF2-40B4-BE49-F238E27FC236}">
              <a16:creationId xmlns:a16="http://schemas.microsoft.com/office/drawing/2014/main" id="{5BB174E6-A88D-43D8-8868-A9DBFE9AA5FB}"/>
            </a:ext>
          </a:extLst>
        </xdr:cNvPr>
        <xdr:cNvCxnSpPr/>
      </xdr:nvCxnSpPr>
      <xdr:spPr>
        <a:xfrm>
          <a:off x="12814300" y="10669088"/>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28139</xdr:rowOff>
    </xdr:from>
    <xdr:ext cx="405111" cy="259045"/>
    <xdr:sp macro="" textlink="">
      <xdr:nvSpPr>
        <xdr:cNvPr id="656" name="n_1aveValue【学校施設】&#10;有形固定資産減価償却率">
          <a:extLst>
            <a:ext uri="{FF2B5EF4-FFF2-40B4-BE49-F238E27FC236}">
              <a16:creationId xmlns:a16="http://schemas.microsoft.com/office/drawing/2014/main" id="{062592BA-319A-4289-981F-5F9ED3970C99}"/>
            </a:ext>
          </a:extLst>
        </xdr:cNvPr>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5278</xdr:rowOff>
    </xdr:from>
    <xdr:ext cx="405111" cy="259045"/>
    <xdr:sp macro="" textlink="">
      <xdr:nvSpPr>
        <xdr:cNvPr id="657" name="n_2aveValue【学校施設】&#10;有形固定資産減価償却率">
          <a:extLst>
            <a:ext uri="{FF2B5EF4-FFF2-40B4-BE49-F238E27FC236}">
              <a16:creationId xmlns:a16="http://schemas.microsoft.com/office/drawing/2014/main" id="{E7520B4C-DBEF-4326-9DF2-AB21EC85BD9D}"/>
            </a:ext>
          </a:extLst>
        </xdr:cNvPr>
        <xdr:cNvSpPr txBox="1"/>
      </xdr:nvSpPr>
      <xdr:spPr>
        <a:xfrm>
          <a:off x="14389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140805</xdr:rowOff>
    </xdr:from>
    <xdr:ext cx="405111" cy="259045"/>
    <xdr:sp macro="" textlink="">
      <xdr:nvSpPr>
        <xdr:cNvPr id="658" name="n_3aveValue【学校施設】&#10;有形固定資産減価償却率">
          <a:extLst>
            <a:ext uri="{FF2B5EF4-FFF2-40B4-BE49-F238E27FC236}">
              <a16:creationId xmlns:a16="http://schemas.microsoft.com/office/drawing/2014/main" id="{F9E32019-B349-418C-9CF7-5E084C534C82}"/>
            </a:ext>
          </a:extLst>
        </xdr:cNvPr>
        <xdr:cNvSpPr txBox="1"/>
      </xdr:nvSpPr>
      <xdr:spPr>
        <a:xfrm>
          <a:off x="13500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153868</xdr:rowOff>
    </xdr:from>
    <xdr:ext cx="405111" cy="259045"/>
    <xdr:sp macro="" textlink="">
      <xdr:nvSpPr>
        <xdr:cNvPr id="659" name="n_4aveValue【学校施設】&#10;有形固定資産減価償却率">
          <a:extLst>
            <a:ext uri="{FF2B5EF4-FFF2-40B4-BE49-F238E27FC236}">
              <a16:creationId xmlns:a16="http://schemas.microsoft.com/office/drawing/2014/main" id="{650C8996-E041-4E09-9776-5E14EA6A7CC8}"/>
            </a:ext>
          </a:extLst>
        </xdr:cNvPr>
        <xdr:cNvSpPr txBox="1"/>
      </xdr:nvSpPr>
      <xdr:spPr>
        <a:xfrm>
          <a:off x="12611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162758</xdr:rowOff>
    </xdr:from>
    <xdr:ext cx="405111" cy="259045"/>
    <xdr:sp macro="" textlink="">
      <xdr:nvSpPr>
        <xdr:cNvPr id="660" name="n_1mainValue【学校施設】&#10;有形固定資産減価償却率">
          <a:extLst>
            <a:ext uri="{FF2B5EF4-FFF2-40B4-BE49-F238E27FC236}">
              <a16:creationId xmlns:a16="http://schemas.microsoft.com/office/drawing/2014/main" id="{A6D6D1BB-00DB-4C5E-BF5B-966F1A2727C1}"/>
            </a:ext>
          </a:extLst>
        </xdr:cNvPr>
        <xdr:cNvSpPr txBox="1"/>
      </xdr:nvSpPr>
      <xdr:spPr>
        <a:xfrm>
          <a:off x="15266044" y="1079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10903</xdr:rowOff>
    </xdr:from>
    <xdr:ext cx="405111" cy="259045"/>
    <xdr:sp macro="" textlink="">
      <xdr:nvSpPr>
        <xdr:cNvPr id="661" name="n_2mainValue【学校施設】&#10;有形固定資産減価償却率">
          <a:extLst>
            <a:ext uri="{FF2B5EF4-FFF2-40B4-BE49-F238E27FC236}">
              <a16:creationId xmlns:a16="http://schemas.microsoft.com/office/drawing/2014/main" id="{DC901453-4EC9-44ED-A0D1-BB2F6C1F23F6}"/>
            </a:ext>
          </a:extLst>
        </xdr:cNvPr>
        <xdr:cNvSpPr txBox="1"/>
      </xdr:nvSpPr>
      <xdr:spPr>
        <a:xfrm>
          <a:off x="14389744" y="1081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123570</xdr:rowOff>
    </xdr:from>
    <xdr:ext cx="405111" cy="259045"/>
    <xdr:sp macro="" textlink="">
      <xdr:nvSpPr>
        <xdr:cNvPr id="662" name="n_3mainValue【学校施設】&#10;有形固定資産減価償却率">
          <a:extLst>
            <a:ext uri="{FF2B5EF4-FFF2-40B4-BE49-F238E27FC236}">
              <a16:creationId xmlns:a16="http://schemas.microsoft.com/office/drawing/2014/main" id="{7FA91EAB-4156-40D1-9368-2E9EE08827A1}"/>
            </a:ext>
          </a:extLst>
        </xdr:cNvPr>
        <xdr:cNvSpPr txBox="1"/>
      </xdr:nvSpPr>
      <xdr:spPr>
        <a:xfrm>
          <a:off x="13500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81115</xdr:rowOff>
    </xdr:from>
    <xdr:ext cx="405111" cy="259045"/>
    <xdr:sp macro="" textlink="">
      <xdr:nvSpPr>
        <xdr:cNvPr id="663" name="n_4mainValue【学校施設】&#10;有形固定資産減価償却率">
          <a:extLst>
            <a:ext uri="{FF2B5EF4-FFF2-40B4-BE49-F238E27FC236}">
              <a16:creationId xmlns:a16="http://schemas.microsoft.com/office/drawing/2014/main" id="{F6EE0E5E-62EF-4207-B920-A869DDB12A64}"/>
            </a:ext>
          </a:extLst>
        </xdr:cNvPr>
        <xdr:cNvSpPr txBox="1"/>
      </xdr:nvSpPr>
      <xdr:spPr>
        <a:xfrm>
          <a:off x="12611744" y="1071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a:extLst>
            <a:ext uri="{FF2B5EF4-FFF2-40B4-BE49-F238E27FC236}">
              <a16:creationId xmlns:a16="http://schemas.microsoft.com/office/drawing/2014/main" id="{66A68884-5372-42A5-89AE-1E7A6A8FCA0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a:extLst>
            <a:ext uri="{FF2B5EF4-FFF2-40B4-BE49-F238E27FC236}">
              <a16:creationId xmlns:a16="http://schemas.microsoft.com/office/drawing/2014/main" id="{F9E5C8EE-9703-48F9-91AF-9A6A38D55A0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a:extLst>
            <a:ext uri="{FF2B5EF4-FFF2-40B4-BE49-F238E27FC236}">
              <a16:creationId xmlns:a16="http://schemas.microsoft.com/office/drawing/2014/main" id="{76ECA9B4-3BFD-4790-8A7C-F1700E66F62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a:extLst>
            <a:ext uri="{FF2B5EF4-FFF2-40B4-BE49-F238E27FC236}">
              <a16:creationId xmlns:a16="http://schemas.microsoft.com/office/drawing/2014/main" id="{6F5145F8-DDE0-47E8-9B95-28F2B370B1B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a:extLst>
            <a:ext uri="{FF2B5EF4-FFF2-40B4-BE49-F238E27FC236}">
              <a16:creationId xmlns:a16="http://schemas.microsoft.com/office/drawing/2014/main" id="{6B768800-5E88-47E7-9BCB-89B95124B89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a:extLst>
            <a:ext uri="{FF2B5EF4-FFF2-40B4-BE49-F238E27FC236}">
              <a16:creationId xmlns:a16="http://schemas.microsoft.com/office/drawing/2014/main" id="{98CEFBFC-1381-4C2F-B986-E6626654EAB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a:extLst>
            <a:ext uri="{FF2B5EF4-FFF2-40B4-BE49-F238E27FC236}">
              <a16:creationId xmlns:a16="http://schemas.microsoft.com/office/drawing/2014/main" id="{D66FC0DA-5DF5-45FD-846D-971EA4D806E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a:extLst>
            <a:ext uri="{FF2B5EF4-FFF2-40B4-BE49-F238E27FC236}">
              <a16:creationId xmlns:a16="http://schemas.microsoft.com/office/drawing/2014/main" id="{F1D8690E-F91D-4EEA-AC3F-AB125329457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a:extLst>
            <a:ext uri="{FF2B5EF4-FFF2-40B4-BE49-F238E27FC236}">
              <a16:creationId xmlns:a16="http://schemas.microsoft.com/office/drawing/2014/main" id="{560673CB-3E64-4744-8F25-EE64507DA3E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a:extLst>
            <a:ext uri="{FF2B5EF4-FFF2-40B4-BE49-F238E27FC236}">
              <a16:creationId xmlns:a16="http://schemas.microsoft.com/office/drawing/2014/main" id="{FDBF400D-D3E0-41D9-9596-9E16C0CA3AF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a:extLst>
            <a:ext uri="{FF2B5EF4-FFF2-40B4-BE49-F238E27FC236}">
              <a16:creationId xmlns:a16="http://schemas.microsoft.com/office/drawing/2014/main" id="{4ABA17B2-6ACE-4955-8ECF-F93036BCCE95}"/>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a:extLst>
            <a:ext uri="{FF2B5EF4-FFF2-40B4-BE49-F238E27FC236}">
              <a16:creationId xmlns:a16="http://schemas.microsoft.com/office/drawing/2014/main" id="{A42814FA-3881-4D6C-9896-FCFCC8B3077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a:extLst>
            <a:ext uri="{FF2B5EF4-FFF2-40B4-BE49-F238E27FC236}">
              <a16:creationId xmlns:a16="http://schemas.microsoft.com/office/drawing/2014/main" id="{9902D0FF-0F04-43F0-BE26-067A55C0518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a:extLst>
            <a:ext uri="{FF2B5EF4-FFF2-40B4-BE49-F238E27FC236}">
              <a16:creationId xmlns:a16="http://schemas.microsoft.com/office/drawing/2014/main" id="{27DB22F9-C9DE-4D86-AF28-8E84669825AD}"/>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a:extLst>
            <a:ext uri="{FF2B5EF4-FFF2-40B4-BE49-F238E27FC236}">
              <a16:creationId xmlns:a16="http://schemas.microsoft.com/office/drawing/2014/main" id="{D302ECBD-F094-4D21-82B0-B567AE561709}"/>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a:extLst>
            <a:ext uri="{FF2B5EF4-FFF2-40B4-BE49-F238E27FC236}">
              <a16:creationId xmlns:a16="http://schemas.microsoft.com/office/drawing/2014/main" id="{85059F29-5A1D-4AB0-94C7-EB7D4988F52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a:extLst>
            <a:ext uri="{FF2B5EF4-FFF2-40B4-BE49-F238E27FC236}">
              <a16:creationId xmlns:a16="http://schemas.microsoft.com/office/drawing/2014/main" id="{DA3FB04B-DD70-4311-868C-9B712B51CAF1}"/>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a:extLst>
            <a:ext uri="{FF2B5EF4-FFF2-40B4-BE49-F238E27FC236}">
              <a16:creationId xmlns:a16="http://schemas.microsoft.com/office/drawing/2014/main" id="{064ADD4F-488C-4FC0-8C8D-DDF48042AD78}"/>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a:extLst>
            <a:ext uri="{FF2B5EF4-FFF2-40B4-BE49-F238E27FC236}">
              <a16:creationId xmlns:a16="http://schemas.microsoft.com/office/drawing/2014/main" id="{13D8F7FA-DB1C-4A33-9EC2-68807DE59B04}"/>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a:extLst>
            <a:ext uri="{FF2B5EF4-FFF2-40B4-BE49-F238E27FC236}">
              <a16:creationId xmlns:a16="http://schemas.microsoft.com/office/drawing/2014/main" id="{EA829213-2B90-4BD8-9919-C5021B374C0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a:extLst>
            <a:ext uri="{FF2B5EF4-FFF2-40B4-BE49-F238E27FC236}">
              <a16:creationId xmlns:a16="http://schemas.microsoft.com/office/drawing/2014/main" id="{099AAD4C-69C5-4073-98FA-F4AA18E5207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5" name="テキスト ボックス 684">
          <a:extLst>
            <a:ext uri="{FF2B5EF4-FFF2-40B4-BE49-F238E27FC236}">
              <a16:creationId xmlns:a16="http://schemas.microsoft.com/office/drawing/2014/main" id="{BA8C201D-3083-4D51-BE4F-804BC6A8B15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学校施設】&#10;一人当たり面積グラフ枠">
          <a:extLst>
            <a:ext uri="{FF2B5EF4-FFF2-40B4-BE49-F238E27FC236}">
              <a16:creationId xmlns:a16="http://schemas.microsoft.com/office/drawing/2014/main" id="{594E3B5A-B4F4-4B05-8208-0AF3E37A2F2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114109</xdr:rowOff>
    </xdr:from>
    <xdr:to>
      <xdr:col>116</xdr:col>
      <xdr:colOff>62864</xdr:colOff>
      <xdr:row>63</xdr:row>
      <xdr:rowOff>10858</xdr:rowOff>
    </xdr:to>
    <xdr:cxnSp macro="">
      <xdr:nvCxnSpPr>
        <xdr:cNvPr id="687" name="直線コネクタ 686">
          <a:extLst>
            <a:ext uri="{FF2B5EF4-FFF2-40B4-BE49-F238E27FC236}">
              <a16:creationId xmlns:a16="http://schemas.microsoft.com/office/drawing/2014/main" id="{298E06F0-0A4A-4D3D-AAA5-3DD3E88B484D}"/>
            </a:ext>
          </a:extLst>
        </xdr:cNvPr>
        <xdr:cNvCxnSpPr/>
      </xdr:nvCxnSpPr>
      <xdr:spPr>
        <a:xfrm flipV="1">
          <a:off x="22160864" y="9543859"/>
          <a:ext cx="0"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14685</xdr:rowOff>
    </xdr:from>
    <xdr:ext cx="469744" cy="259045"/>
    <xdr:sp macro="" textlink="">
      <xdr:nvSpPr>
        <xdr:cNvPr id="688" name="【学校施設】&#10;一人当たり面積最小値テキスト">
          <a:extLst>
            <a:ext uri="{FF2B5EF4-FFF2-40B4-BE49-F238E27FC236}">
              <a16:creationId xmlns:a16="http://schemas.microsoft.com/office/drawing/2014/main" id="{E53485D4-CFF2-43E1-B497-C66F60A09F32}"/>
            </a:ext>
          </a:extLst>
        </xdr:cNvPr>
        <xdr:cNvSpPr txBox="1"/>
      </xdr:nvSpPr>
      <xdr:spPr>
        <a:xfrm>
          <a:off x="22199600" y="1081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10858</xdr:rowOff>
    </xdr:from>
    <xdr:to>
      <xdr:col>116</xdr:col>
      <xdr:colOff>152400</xdr:colOff>
      <xdr:row>63</xdr:row>
      <xdr:rowOff>10858</xdr:rowOff>
    </xdr:to>
    <xdr:cxnSp macro="">
      <xdr:nvCxnSpPr>
        <xdr:cNvPr id="689" name="直線コネクタ 688">
          <a:extLst>
            <a:ext uri="{FF2B5EF4-FFF2-40B4-BE49-F238E27FC236}">
              <a16:creationId xmlns:a16="http://schemas.microsoft.com/office/drawing/2014/main" id="{7D68EFF6-0C38-4198-9854-5F0036BF84A0}"/>
            </a:ext>
          </a:extLst>
        </xdr:cNvPr>
        <xdr:cNvCxnSpPr/>
      </xdr:nvCxnSpPr>
      <xdr:spPr>
        <a:xfrm>
          <a:off x="22072600" y="1081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60786</xdr:rowOff>
    </xdr:from>
    <xdr:ext cx="469744" cy="259045"/>
    <xdr:sp macro="" textlink="">
      <xdr:nvSpPr>
        <xdr:cNvPr id="690" name="【学校施設】&#10;一人当たり面積最大値テキスト">
          <a:extLst>
            <a:ext uri="{FF2B5EF4-FFF2-40B4-BE49-F238E27FC236}">
              <a16:creationId xmlns:a16="http://schemas.microsoft.com/office/drawing/2014/main" id="{6D7725E2-C138-42AD-92EE-B854CB437C95}"/>
            </a:ext>
          </a:extLst>
        </xdr:cNvPr>
        <xdr:cNvSpPr txBox="1"/>
      </xdr:nvSpPr>
      <xdr:spPr>
        <a:xfrm>
          <a:off x="22199600" y="931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114109</xdr:rowOff>
    </xdr:from>
    <xdr:to>
      <xdr:col>116</xdr:col>
      <xdr:colOff>152400</xdr:colOff>
      <xdr:row>55</xdr:row>
      <xdr:rowOff>114109</xdr:rowOff>
    </xdr:to>
    <xdr:cxnSp macro="">
      <xdr:nvCxnSpPr>
        <xdr:cNvPr id="691" name="直線コネクタ 690">
          <a:extLst>
            <a:ext uri="{FF2B5EF4-FFF2-40B4-BE49-F238E27FC236}">
              <a16:creationId xmlns:a16="http://schemas.microsoft.com/office/drawing/2014/main" id="{120F30F6-E43D-4A7B-BF5A-BE532213B401}"/>
            </a:ext>
          </a:extLst>
        </xdr:cNvPr>
        <xdr:cNvCxnSpPr/>
      </xdr:nvCxnSpPr>
      <xdr:spPr>
        <a:xfrm>
          <a:off x="22072600" y="954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109428</xdr:rowOff>
    </xdr:from>
    <xdr:ext cx="469744" cy="259045"/>
    <xdr:sp macro="" textlink="">
      <xdr:nvSpPr>
        <xdr:cNvPr id="692" name="【学校施設】&#10;一人当たり面積平均値テキスト">
          <a:extLst>
            <a:ext uri="{FF2B5EF4-FFF2-40B4-BE49-F238E27FC236}">
              <a16:creationId xmlns:a16="http://schemas.microsoft.com/office/drawing/2014/main" id="{8CD85756-0E66-49B8-A7F3-A4A27AEEEC5E}"/>
            </a:ext>
          </a:extLst>
        </xdr:cNvPr>
        <xdr:cNvSpPr txBox="1"/>
      </xdr:nvSpPr>
      <xdr:spPr>
        <a:xfrm>
          <a:off x="22199600" y="10396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86551</xdr:rowOff>
    </xdr:from>
    <xdr:to>
      <xdr:col>116</xdr:col>
      <xdr:colOff>114300</xdr:colOff>
      <xdr:row>62</xdr:row>
      <xdr:rowOff>16701</xdr:rowOff>
    </xdr:to>
    <xdr:sp macro="" textlink="">
      <xdr:nvSpPr>
        <xdr:cNvPr id="693" name="フローチャート: 判断 692">
          <a:extLst>
            <a:ext uri="{FF2B5EF4-FFF2-40B4-BE49-F238E27FC236}">
              <a16:creationId xmlns:a16="http://schemas.microsoft.com/office/drawing/2014/main" id="{54A67689-AEC7-4A65-9025-357DFEFBADCB}"/>
            </a:ext>
          </a:extLst>
        </xdr:cNvPr>
        <xdr:cNvSpPr/>
      </xdr:nvSpPr>
      <xdr:spPr>
        <a:xfrm>
          <a:off x="22110700" y="1054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694" name="フローチャート: 判断 693">
          <a:extLst>
            <a:ext uri="{FF2B5EF4-FFF2-40B4-BE49-F238E27FC236}">
              <a16:creationId xmlns:a16="http://schemas.microsoft.com/office/drawing/2014/main" id="{EA04A587-102B-44B2-B4C9-A9D6EA95E018}"/>
            </a:ext>
          </a:extLst>
        </xdr:cNvPr>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695" name="フローチャート: 判断 694">
          <a:extLst>
            <a:ext uri="{FF2B5EF4-FFF2-40B4-BE49-F238E27FC236}">
              <a16:creationId xmlns:a16="http://schemas.microsoft.com/office/drawing/2014/main" id="{0C5EF268-D2BA-45BF-8B8D-E6E9996EF7AA}"/>
            </a:ext>
          </a:extLst>
        </xdr:cNvPr>
        <xdr:cNvSpPr/>
      </xdr:nvSpPr>
      <xdr:spPr>
        <a:xfrm>
          <a:off x="20383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99695</xdr:rowOff>
    </xdr:from>
    <xdr:to>
      <xdr:col>102</xdr:col>
      <xdr:colOff>165100</xdr:colOff>
      <xdr:row>62</xdr:row>
      <xdr:rowOff>29845</xdr:rowOff>
    </xdr:to>
    <xdr:sp macro="" textlink="">
      <xdr:nvSpPr>
        <xdr:cNvPr id="696" name="フローチャート: 判断 695">
          <a:extLst>
            <a:ext uri="{FF2B5EF4-FFF2-40B4-BE49-F238E27FC236}">
              <a16:creationId xmlns:a16="http://schemas.microsoft.com/office/drawing/2014/main" id="{2FBA6A41-C04E-4570-8BE6-1960F668E398}"/>
            </a:ext>
          </a:extLst>
        </xdr:cNvPr>
        <xdr:cNvSpPr/>
      </xdr:nvSpPr>
      <xdr:spPr>
        <a:xfrm>
          <a:off x="19494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166180</xdr:rowOff>
    </xdr:from>
    <xdr:to>
      <xdr:col>98</xdr:col>
      <xdr:colOff>38100</xdr:colOff>
      <xdr:row>62</xdr:row>
      <xdr:rowOff>96330</xdr:rowOff>
    </xdr:to>
    <xdr:sp macro="" textlink="">
      <xdr:nvSpPr>
        <xdr:cNvPr id="697" name="フローチャート: 判断 696">
          <a:extLst>
            <a:ext uri="{FF2B5EF4-FFF2-40B4-BE49-F238E27FC236}">
              <a16:creationId xmlns:a16="http://schemas.microsoft.com/office/drawing/2014/main" id="{1E4CC75D-CB03-493C-9982-26C40436B52F}"/>
            </a:ext>
          </a:extLst>
        </xdr:cNvPr>
        <xdr:cNvSpPr/>
      </xdr:nvSpPr>
      <xdr:spPr>
        <a:xfrm>
          <a:off x="18605500" y="1062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A16A20A8-6AFF-4AC7-9C37-6BAF105A11A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5C1B400E-CF64-4E6C-B426-48DD496D8B5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AD8B48C5-05FB-4D41-842F-7FE691981A5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C6F3FB22-DFA1-4567-A455-947E9AB48BB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F5EA9542-4D99-47B0-85A7-3B851ACF83D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26162</xdr:rowOff>
    </xdr:from>
    <xdr:to>
      <xdr:col>116</xdr:col>
      <xdr:colOff>114300</xdr:colOff>
      <xdr:row>62</xdr:row>
      <xdr:rowOff>127762</xdr:rowOff>
    </xdr:to>
    <xdr:sp macro="" textlink="">
      <xdr:nvSpPr>
        <xdr:cNvPr id="703" name="楕円 702">
          <a:extLst>
            <a:ext uri="{FF2B5EF4-FFF2-40B4-BE49-F238E27FC236}">
              <a16:creationId xmlns:a16="http://schemas.microsoft.com/office/drawing/2014/main" id="{A24EA412-529E-45B3-8377-1943C3B52BFC}"/>
            </a:ext>
          </a:extLst>
        </xdr:cNvPr>
        <xdr:cNvSpPr/>
      </xdr:nvSpPr>
      <xdr:spPr>
        <a:xfrm>
          <a:off x="22110700" y="106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112539</xdr:rowOff>
    </xdr:from>
    <xdr:ext cx="469744" cy="259045"/>
    <xdr:sp macro="" textlink="">
      <xdr:nvSpPr>
        <xdr:cNvPr id="704" name="【学校施設】&#10;一人当たり面積該当値テキスト">
          <a:extLst>
            <a:ext uri="{FF2B5EF4-FFF2-40B4-BE49-F238E27FC236}">
              <a16:creationId xmlns:a16="http://schemas.microsoft.com/office/drawing/2014/main" id="{E747DFB4-1828-43C1-ADA6-9BF108474320}"/>
            </a:ext>
          </a:extLst>
        </xdr:cNvPr>
        <xdr:cNvSpPr txBox="1"/>
      </xdr:nvSpPr>
      <xdr:spPr>
        <a:xfrm>
          <a:off x="22199600" y="1057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170752</xdr:rowOff>
    </xdr:from>
    <xdr:to>
      <xdr:col>112</xdr:col>
      <xdr:colOff>38100</xdr:colOff>
      <xdr:row>62</xdr:row>
      <xdr:rowOff>100902</xdr:rowOff>
    </xdr:to>
    <xdr:sp macro="" textlink="">
      <xdr:nvSpPr>
        <xdr:cNvPr id="705" name="楕円 704">
          <a:extLst>
            <a:ext uri="{FF2B5EF4-FFF2-40B4-BE49-F238E27FC236}">
              <a16:creationId xmlns:a16="http://schemas.microsoft.com/office/drawing/2014/main" id="{CFC7BB58-D964-4356-BD34-B22B6854B1A8}"/>
            </a:ext>
          </a:extLst>
        </xdr:cNvPr>
        <xdr:cNvSpPr/>
      </xdr:nvSpPr>
      <xdr:spPr>
        <a:xfrm>
          <a:off x="21272500" y="1062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50102</xdr:rowOff>
    </xdr:from>
    <xdr:to>
      <xdr:col>116</xdr:col>
      <xdr:colOff>63500</xdr:colOff>
      <xdr:row>62</xdr:row>
      <xdr:rowOff>76962</xdr:rowOff>
    </xdr:to>
    <xdr:cxnSp macro="">
      <xdr:nvCxnSpPr>
        <xdr:cNvPr id="706" name="直線コネクタ 705">
          <a:extLst>
            <a:ext uri="{FF2B5EF4-FFF2-40B4-BE49-F238E27FC236}">
              <a16:creationId xmlns:a16="http://schemas.microsoft.com/office/drawing/2014/main" id="{F4FBA051-7E3D-439B-8A2D-A5F73D96125A}"/>
            </a:ext>
          </a:extLst>
        </xdr:cNvPr>
        <xdr:cNvCxnSpPr/>
      </xdr:nvCxnSpPr>
      <xdr:spPr>
        <a:xfrm>
          <a:off x="21323300" y="10680002"/>
          <a:ext cx="838200" cy="2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16637</xdr:rowOff>
    </xdr:from>
    <xdr:to>
      <xdr:col>107</xdr:col>
      <xdr:colOff>101600</xdr:colOff>
      <xdr:row>62</xdr:row>
      <xdr:rowOff>118237</xdr:rowOff>
    </xdr:to>
    <xdr:sp macro="" textlink="">
      <xdr:nvSpPr>
        <xdr:cNvPr id="707" name="楕円 706">
          <a:extLst>
            <a:ext uri="{FF2B5EF4-FFF2-40B4-BE49-F238E27FC236}">
              <a16:creationId xmlns:a16="http://schemas.microsoft.com/office/drawing/2014/main" id="{6E587F41-67E0-48B6-91A1-51A3B9E5F96E}"/>
            </a:ext>
          </a:extLst>
        </xdr:cNvPr>
        <xdr:cNvSpPr/>
      </xdr:nvSpPr>
      <xdr:spPr>
        <a:xfrm>
          <a:off x="20383500" y="1064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50102</xdr:rowOff>
    </xdr:from>
    <xdr:to>
      <xdr:col>111</xdr:col>
      <xdr:colOff>177800</xdr:colOff>
      <xdr:row>62</xdr:row>
      <xdr:rowOff>67437</xdr:rowOff>
    </xdr:to>
    <xdr:cxnSp macro="">
      <xdr:nvCxnSpPr>
        <xdr:cNvPr id="708" name="直線コネクタ 707">
          <a:extLst>
            <a:ext uri="{FF2B5EF4-FFF2-40B4-BE49-F238E27FC236}">
              <a16:creationId xmlns:a16="http://schemas.microsoft.com/office/drawing/2014/main" id="{45C2AADA-950A-4AB1-9544-4099F4BD2BB7}"/>
            </a:ext>
          </a:extLst>
        </xdr:cNvPr>
        <xdr:cNvCxnSpPr/>
      </xdr:nvCxnSpPr>
      <xdr:spPr>
        <a:xfrm flipV="1">
          <a:off x="20434300" y="10680002"/>
          <a:ext cx="8890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19114</xdr:rowOff>
    </xdr:from>
    <xdr:to>
      <xdr:col>102</xdr:col>
      <xdr:colOff>165100</xdr:colOff>
      <xdr:row>62</xdr:row>
      <xdr:rowOff>120714</xdr:rowOff>
    </xdr:to>
    <xdr:sp macro="" textlink="">
      <xdr:nvSpPr>
        <xdr:cNvPr id="709" name="楕円 708">
          <a:extLst>
            <a:ext uri="{FF2B5EF4-FFF2-40B4-BE49-F238E27FC236}">
              <a16:creationId xmlns:a16="http://schemas.microsoft.com/office/drawing/2014/main" id="{AFA706E4-37F2-4754-86BA-01987B0606C0}"/>
            </a:ext>
          </a:extLst>
        </xdr:cNvPr>
        <xdr:cNvSpPr/>
      </xdr:nvSpPr>
      <xdr:spPr>
        <a:xfrm>
          <a:off x="19494500" y="1064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67437</xdr:rowOff>
    </xdr:from>
    <xdr:to>
      <xdr:col>107</xdr:col>
      <xdr:colOff>50800</xdr:colOff>
      <xdr:row>62</xdr:row>
      <xdr:rowOff>69914</xdr:rowOff>
    </xdr:to>
    <xdr:cxnSp macro="">
      <xdr:nvCxnSpPr>
        <xdr:cNvPr id="710" name="直線コネクタ 709">
          <a:extLst>
            <a:ext uri="{FF2B5EF4-FFF2-40B4-BE49-F238E27FC236}">
              <a16:creationId xmlns:a16="http://schemas.microsoft.com/office/drawing/2014/main" id="{C3CC2827-8847-49C9-A24D-6F33946ACAF9}"/>
            </a:ext>
          </a:extLst>
        </xdr:cNvPr>
        <xdr:cNvCxnSpPr/>
      </xdr:nvCxnSpPr>
      <xdr:spPr>
        <a:xfrm flipV="1">
          <a:off x="19545300" y="10697337"/>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28067</xdr:rowOff>
    </xdr:from>
    <xdr:to>
      <xdr:col>98</xdr:col>
      <xdr:colOff>38100</xdr:colOff>
      <xdr:row>62</xdr:row>
      <xdr:rowOff>129667</xdr:rowOff>
    </xdr:to>
    <xdr:sp macro="" textlink="">
      <xdr:nvSpPr>
        <xdr:cNvPr id="711" name="楕円 710">
          <a:extLst>
            <a:ext uri="{FF2B5EF4-FFF2-40B4-BE49-F238E27FC236}">
              <a16:creationId xmlns:a16="http://schemas.microsoft.com/office/drawing/2014/main" id="{20F2410B-BF0F-47C6-B801-9ECD1AAF19D4}"/>
            </a:ext>
          </a:extLst>
        </xdr:cNvPr>
        <xdr:cNvSpPr/>
      </xdr:nvSpPr>
      <xdr:spPr>
        <a:xfrm>
          <a:off x="18605500" y="1065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69914</xdr:rowOff>
    </xdr:from>
    <xdr:to>
      <xdr:col>102</xdr:col>
      <xdr:colOff>114300</xdr:colOff>
      <xdr:row>62</xdr:row>
      <xdr:rowOff>78867</xdr:rowOff>
    </xdr:to>
    <xdr:cxnSp macro="">
      <xdr:nvCxnSpPr>
        <xdr:cNvPr id="712" name="直線コネクタ 711">
          <a:extLst>
            <a:ext uri="{FF2B5EF4-FFF2-40B4-BE49-F238E27FC236}">
              <a16:creationId xmlns:a16="http://schemas.microsoft.com/office/drawing/2014/main" id="{672DD096-4A5D-42FD-9DB6-5BD47FBE588C}"/>
            </a:ext>
          </a:extLst>
        </xdr:cNvPr>
        <xdr:cNvCxnSpPr/>
      </xdr:nvCxnSpPr>
      <xdr:spPr>
        <a:xfrm flipV="1">
          <a:off x="18656300" y="10699814"/>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38371</xdr:rowOff>
    </xdr:from>
    <xdr:ext cx="469744" cy="259045"/>
    <xdr:sp macro="" textlink="">
      <xdr:nvSpPr>
        <xdr:cNvPr id="713" name="n_1aveValue【学校施設】&#10;一人当たり面積">
          <a:extLst>
            <a:ext uri="{FF2B5EF4-FFF2-40B4-BE49-F238E27FC236}">
              <a16:creationId xmlns:a16="http://schemas.microsoft.com/office/drawing/2014/main" id="{E6E8A7F5-3BFA-4CD9-859F-8D90BE9545E2}"/>
            </a:ext>
          </a:extLst>
        </xdr:cNvPr>
        <xdr:cNvSpPr txBox="1"/>
      </xdr:nvSpPr>
      <xdr:spPr>
        <a:xfrm>
          <a:off x="21075727" y="1032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45800</xdr:rowOff>
    </xdr:from>
    <xdr:ext cx="469744" cy="259045"/>
    <xdr:sp macro="" textlink="">
      <xdr:nvSpPr>
        <xdr:cNvPr id="714" name="n_2aveValue【学校施設】&#10;一人当たり面積">
          <a:extLst>
            <a:ext uri="{FF2B5EF4-FFF2-40B4-BE49-F238E27FC236}">
              <a16:creationId xmlns:a16="http://schemas.microsoft.com/office/drawing/2014/main" id="{5D8829F1-4DCC-4925-83A5-5B0CF30468A1}"/>
            </a:ext>
          </a:extLst>
        </xdr:cNvPr>
        <xdr:cNvSpPr txBox="1"/>
      </xdr:nvSpPr>
      <xdr:spPr>
        <a:xfrm>
          <a:off x="20199427" y="1033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46372</xdr:rowOff>
    </xdr:from>
    <xdr:ext cx="469744" cy="259045"/>
    <xdr:sp macro="" textlink="">
      <xdr:nvSpPr>
        <xdr:cNvPr id="715" name="n_3aveValue【学校施設】&#10;一人当たり面積">
          <a:extLst>
            <a:ext uri="{FF2B5EF4-FFF2-40B4-BE49-F238E27FC236}">
              <a16:creationId xmlns:a16="http://schemas.microsoft.com/office/drawing/2014/main" id="{9FB1417D-0113-4FD1-9A67-BFD6A4D41441}"/>
            </a:ext>
          </a:extLst>
        </xdr:cNvPr>
        <xdr:cNvSpPr txBox="1"/>
      </xdr:nvSpPr>
      <xdr:spPr>
        <a:xfrm>
          <a:off x="19310427" y="1033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112857</xdr:rowOff>
    </xdr:from>
    <xdr:ext cx="469744" cy="259045"/>
    <xdr:sp macro="" textlink="">
      <xdr:nvSpPr>
        <xdr:cNvPr id="716" name="n_4aveValue【学校施設】&#10;一人当たり面積">
          <a:extLst>
            <a:ext uri="{FF2B5EF4-FFF2-40B4-BE49-F238E27FC236}">
              <a16:creationId xmlns:a16="http://schemas.microsoft.com/office/drawing/2014/main" id="{58FA14EF-C409-4070-AC6E-87C31F582B4C}"/>
            </a:ext>
          </a:extLst>
        </xdr:cNvPr>
        <xdr:cNvSpPr txBox="1"/>
      </xdr:nvSpPr>
      <xdr:spPr>
        <a:xfrm>
          <a:off x="18421427" y="1039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92029</xdr:rowOff>
    </xdr:from>
    <xdr:ext cx="469744" cy="259045"/>
    <xdr:sp macro="" textlink="">
      <xdr:nvSpPr>
        <xdr:cNvPr id="717" name="n_1mainValue【学校施設】&#10;一人当たり面積">
          <a:extLst>
            <a:ext uri="{FF2B5EF4-FFF2-40B4-BE49-F238E27FC236}">
              <a16:creationId xmlns:a16="http://schemas.microsoft.com/office/drawing/2014/main" id="{2F60E40D-8CAF-47E9-8F7B-A9BFC9B0E436}"/>
            </a:ext>
          </a:extLst>
        </xdr:cNvPr>
        <xdr:cNvSpPr txBox="1"/>
      </xdr:nvSpPr>
      <xdr:spPr>
        <a:xfrm>
          <a:off x="21075727" y="1072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109364</xdr:rowOff>
    </xdr:from>
    <xdr:ext cx="469744" cy="259045"/>
    <xdr:sp macro="" textlink="">
      <xdr:nvSpPr>
        <xdr:cNvPr id="718" name="n_2mainValue【学校施設】&#10;一人当たり面積">
          <a:extLst>
            <a:ext uri="{FF2B5EF4-FFF2-40B4-BE49-F238E27FC236}">
              <a16:creationId xmlns:a16="http://schemas.microsoft.com/office/drawing/2014/main" id="{02DD82D5-2975-4C7A-981D-D63CBC99C059}"/>
            </a:ext>
          </a:extLst>
        </xdr:cNvPr>
        <xdr:cNvSpPr txBox="1"/>
      </xdr:nvSpPr>
      <xdr:spPr>
        <a:xfrm>
          <a:off x="20199427" y="1073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111841</xdr:rowOff>
    </xdr:from>
    <xdr:ext cx="469744" cy="259045"/>
    <xdr:sp macro="" textlink="">
      <xdr:nvSpPr>
        <xdr:cNvPr id="719" name="n_3mainValue【学校施設】&#10;一人当たり面積">
          <a:extLst>
            <a:ext uri="{FF2B5EF4-FFF2-40B4-BE49-F238E27FC236}">
              <a16:creationId xmlns:a16="http://schemas.microsoft.com/office/drawing/2014/main" id="{83223A15-292A-4EB6-BB2C-D1B0E9AF8E29}"/>
            </a:ext>
          </a:extLst>
        </xdr:cNvPr>
        <xdr:cNvSpPr txBox="1"/>
      </xdr:nvSpPr>
      <xdr:spPr>
        <a:xfrm>
          <a:off x="19310427" y="1074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120794</xdr:rowOff>
    </xdr:from>
    <xdr:ext cx="469744" cy="259045"/>
    <xdr:sp macro="" textlink="">
      <xdr:nvSpPr>
        <xdr:cNvPr id="720" name="n_4mainValue【学校施設】&#10;一人当たり面積">
          <a:extLst>
            <a:ext uri="{FF2B5EF4-FFF2-40B4-BE49-F238E27FC236}">
              <a16:creationId xmlns:a16="http://schemas.microsoft.com/office/drawing/2014/main" id="{3949E5CE-3A55-4BED-8D02-D5C8D052DDAE}"/>
            </a:ext>
          </a:extLst>
        </xdr:cNvPr>
        <xdr:cNvSpPr txBox="1"/>
      </xdr:nvSpPr>
      <xdr:spPr>
        <a:xfrm>
          <a:off x="18421427" y="1075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a:extLst>
            <a:ext uri="{FF2B5EF4-FFF2-40B4-BE49-F238E27FC236}">
              <a16:creationId xmlns:a16="http://schemas.microsoft.com/office/drawing/2014/main" id="{C88FFBEE-5A33-4E92-B3B9-7639998DA53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a:extLst>
            <a:ext uri="{FF2B5EF4-FFF2-40B4-BE49-F238E27FC236}">
              <a16:creationId xmlns:a16="http://schemas.microsoft.com/office/drawing/2014/main" id="{8CF2DC72-2A64-40DD-9F48-300569D55A2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a:extLst>
            <a:ext uri="{FF2B5EF4-FFF2-40B4-BE49-F238E27FC236}">
              <a16:creationId xmlns:a16="http://schemas.microsoft.com/office/drawing/2014/main" id="{35F5AB85-42BE-4B20-AB3A-B453F2418A0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a:extLst>
            <a:ext uri="{FF2B5EF4-FFF2-40B4-BE49-F238E27FC236}">
              <a16:creationId xmlns:a16="http://schemas.microsoft.com/office/drawing/2014/main" id="{55363D7B-6004-4615-BF60-9152276AE13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a:extLst>
            <a:ext uri="{FF2B5EF4-FFF2-40B4-BE49-F238E27FC236}">
              <a16:creationId xmlns:a16="http://schemas.microsoft.com/office/drawing/2014/main" id="{D64C07F5-7773-4E76-BAAC-D8FD4F34F07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a:extLst>
            <a:ext uri="{FF2B5EF4-FFF2-40B4-BE49-F238E27FC236}">
              <a16:creationId xmlns:a16="http://schemas.microsoft.com/office/drawing/2014/main" id="{86618213-78C3-4265-8D5E-731A3150E16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a:extLst>
            <a:ext uri="{FF2B5EF4-FFF2-40B4-BE49-F238E27FC236}">
              <a16:creationId xmlns:a16="http://schemas.microsoft.com/office/drawing/2014/main" id="{E5D0B58A-D6AF-4D28-B478-05063417D36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2B3CF34E-8FB8-40B1-BCBB-92B07285B73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a:extLst>
            <a:ext uri="{FF2B5EF4-FFF2-40B4-BE49-F238E27FC236}">
              <a16:creationId xmlns:a16="http://schemas.microsoft.com/office/drawing/2014/main" id="{631B8F1B-11F7-4427-A2EF-99D0CD40202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a:extLst>
            <a:ext uri="{FF2B5EF4-FFF2-40B4-BE49-F238E27FC236}">
              <a16:creationId xmlns:a16="http://schemas.microsoft.com/office/drawing/2014/main" id="{50FED0F6-5FE1-49A9-8874-9ACFE8FC5E7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a:extLst>
            <a:ext uri="{FF2B5EF4-FFF2-40B4-BE49-F238E27FC236}">
              <a16:creationId xmlns:a16="http://schemas.microsoft.com/office/drawing/2014/main" id="{6D20B02B-D76F-489E-B8E4-6AFA88A986FC}"/>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a:extLst>
            <a:ext uri="{FF2B5EF4-FFF2-40B4-BE49-F238E27FC236}">
              <a16:creationId xmlns:a16="http://schemas.microsoft.com/office/drawing/2014/main" id="{A0D04C20-2EF9-44B1-A703-6D49FA142EC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a:extLst>
            <a:ext uri="{FF2B5EF4-FFF2-40B4-BE49-F238E27FC236}">
              <a16:creationId xmlns:a16="http://schemas.microsoft.com/office/drawing/2014/main" id="{B777E641-C63E-4BFD-9EC5-F5E6C263904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a:extLst>
            <a:ext uri="{FF2B5EF4-FFF2-40B4-BE49-F238E27FC236}">
              <a16:creationId xmlns:a16="http://schemas.microsoft.com/office/drawing/2014/main" id="{D939EAB7-97E2-4085-B6C4-AB538D52432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a:extLst>
            <a:ext uri="{FF2B5EF4-FFF2-40B4-BE49-F238E27FC236}">
              <a16:creationId xmlns:a16="http://schemas.microsoft.com/office/drawing/2014/main" id="{BA5F9320-5CF4-46EA-9E5F-80EF251E0AC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a:extLst>
            <a:ext uri="{FF2B5EF4-FFF2-40B4-BE49-F238E27FC236}">
              <a16:creationId xmlns:a16="http://schemas.microsoft.com/office/drawing/2014/main" id="{B678840F-671E-4510-92B5-625E5D7C775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a:extLst>
            <a:ext uri="{FF2B5EF4-FFF2-40B4-BE49-F238E27FC236}">
              <a16:creationId xmlns:a16="http://schemas.microsoft.com/office/drawing/2014/main" id="{003F3523-8FDF-4DAE-9FF8-D31A72243BD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a:extLst>
            <a:ext uri="{FF2B5EF4-FFF2-40B4-BE49-F238E27FC236}">
              <a16:creationId xmlns:a16="http://schemas.microsoft.com/office/drawing/2014/main" id="{BC2FF4D7-9EED-4E4A-8C04-B25D30D5BB39}"/>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a:extLst>
            <a:ext uri="{FF2B5EF4-FFF2-40B4-BE49-F238E27FC236}">
              <a16:creationId xmlns:a16="http://schemas.microsoft.com/office/drawing/2014/main" id="{66C1DBFD-2C81-4A1B-9DF8-5BD90862AF7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a:extLst>
            <a:ext uri="{FF2B5EF4-FFF2-40B4-BE49-F238E27FC236}">
              <a16:creationId xmlns:a16="http://schemas.microsoft.com/office/drawing/2014/main" id="{B8EB2BCC-AAA7-493D-9CD9-DC70534967E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41" name="テキスト ボックス 740">
          <a:extLst>
            <a:ext uri="{FF2B5EF4-FFF2-40B4-BE49-F238E27FC236}">
              <a16:creationId xmlns:a16="http://schemas.microsoft.com/office/drawing/2014/main" id="{3CE34BDF-6207-4C82-B021-D228A3114E5C}"/>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a:extLst>
            <a:ext uri="{FF2B5EF4-FFF2-40B4-BE49-F238E27FC236}">
              <a16:creationId xmlns:a16="http://schemas.microsoft.com/office/drawing/2014/main" id="{A4AE5563-6A24-43A7-8EFA-0D374C38810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3" name="【児童館】&#10;有形固定資産減価償却率グラフ枠">
          <a:extLst>
            <a:ext uri="{FF2B5EF4-FFF2-40B4-BE49-F238E27FC236}">
              <a16:creationId xmlns:a16="http://schemas.microsoft.com/office/drawing/2014/main" id="{6586AD30-A5D7-41D2-84D2-EC241F09676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4" name="直線コネクタ 743">
          <a:extLst>
            <a:ext uri="{FF2B5EF4-FFF2-40B4-BE49-F238E27FC236}">
              <a16:creationId xmlns:a16="http://schemas.microsoft.com/office/drawing/2014/main" id="{244146D2-5E6E-458F-8FA1-0BCF5E39DB97}"/>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5" name="【児童館】&#10;有形固定資産減価償却率最小値テキスト">
          <a:extLst>
            <a:ext uri="{FF2B5EF4-FFF2-40B4-BE49-F238E27FC236}">
              <a16:creationId xmlns:a16="http://schemas.microsoft.com/office/drawing/2014/main" id="{3F32D107-6B52-4311-AD78-85B508FD42D3}"/>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46" name="直線コネクタ 745">
          <a:extLst>
            <a:ext uri="{FF2B5EF4-FFF2-40B4-BE49-F238E27FC236}">
              <a16:creationId xmlns:a16="http://schemas.microsoft.com/office/drawing/2014/main" id="{EDFA81A4-9F39-40A4-9D02-EC50BC75352B}"/>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47" name="【児童館】&#10;有形固定資産減価償却率最大値テキスト">
          <a:extLst>
            <a:ext uri="{FF2B5EF4-FFF2-40B4-BE49-F238E27FC236}">
              <a16:creationId xmlns:a16="http://schemas.microsoft.com/office/drawing/2014/main" id="{7DEBDE78-8FDB-45D5-866E-5BFAD4394E03}"/>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8" name="直線コネクタ 747">
          <a:extLst>
            <a:ext uri="{FF2B5EF4-FFF2-40B4-BE49-F238E27FC236}">
              <a16:creationId xmlns:a16="http://schemas.microsoft.com/office/drawing/2014/main" id="{45FD3725-0EA0-4684-A13E-96F7CCAAC6A4}"/>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124477</xdr:rowOff>
    </xdr:from>
    <xdr:ext cx="405111" cy="259045"/>
    <xdr:sp macro="" textlink="">
      <xdr:nvSpPr>
        <xdr:cNvPr id="749" name="【児童館】&#10;有形固定資産減価償却率平均値テキスト">
          <a:extLst>
            <a:ext uri="{FF2B5EF4-FFF2-40B4-BE49-F238E27FC236}">
              <a16:creationId xmlns:a16="http://schemas.microsoft.com/office/drawing/2014/main" id="{2513C57C-C755-4F77-8F0E-CFA868EA7AF2}"/>
            </a:ext>
          </a:extLst>
        </xdr:cNvPr>
        <xdr:cNvSpPr txBox="1"/>
      </xdr:nvSpPr>
      <xdr:spPr>
        <a:xfrm>
          <a:off x="16357600" y="1384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101600</xdr:rowOff>
    </xdr:from>
    <xdr:to>
      <xdr:col>85</xdr:col>
      <xdr:colOff>177800</xdr:colOff>
      <xdr:row>82</xdr:row>
      <xdr:rowOff>31750</xdr:rowOff>
    </xdr:to>
    <xdr:sp macro="" textlink="">
      <xdr:nvSpPr>
        <xdr:cNvPr id="750" name="フローチャート: 判断 749">
          <a:extLst>
            <a:ext uri="{FF2B5EF4-FFF2-40B4-BE49-F238E27FC236}">
              <a16:creationId xmlns:a16="http://schemas.microsoft.com/office/drawing/2014/main" id="{470F31A2-AE9F-4DDC-849D-FD69FD6443EA}"/>
            </a:ext>
          </a:extLst>
        </xdr:cNvPr>
        <xdr:cNvSpPr/>
      </xdr:nvSpPr>
      <xdr:spPr>
        <a:xfrm>
          <a:off x="16268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149861</xdr:rowOff>
    </xdr:from>
    <xdr:to>
      <xdr:col>81</xdr:col>
      <xdr:colOff>101600</xdr:colOff>
      <xdr:row>82</xdr:row>
      <xdr:rowOff>80011</xdr:rowOff>
    </xdr:to>
    <xdr:sp macro="" textlink="">
      <xdr:nvSpPr>
        <xdr:cNvPr id="751" name="フローチャート: 判断 750">
          <a:extLst>
            <a:ext uri="{FF2B5EF4-FFF2-40B4-BE49-F238E27FC236}">
              <a16:creationId xmlns:a16="http://schemas.microsoft.com/office/drawing/2014/main" id="{06B40D38-F237-47B3-A2A8-B5BD2F86F2E1}"/>
            </a:ext>
          </a:extLst>
        </xdr:cNvPr>
        <xdr:cNvSpPr/>
      </xdr:nvSpPr>
      <xdr:spPr>
        <a:xfrm>
          <a:off x="15430500" y="1403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152400</xdr:rowOff>
    </xdr:from>
    <xdr:to>
      <xdr:col>76</xdr:col>
      <xdr:colOff>165100</xdr:colOff>
      <xdr:row>82</xdr:row>
      <xdr:rowOff>82550</xdr:rowOff>
    </xdr:to>
    <xdr:sp macro="" textlink="">
      <xdr:nvSpPr>
        <xdr:cNvPr id="752" name="フローチャート: 判断 751">
          <a:extLst>
            <a:ext uri="{FF2B5EF4-FFF2-40B4-BE49-F238E27FC236}">
              <a16:creationId xmlns:a16="http://schemas.microsoft.com/office/drawing/2014/main" id="{4C4733C3-4792-47AF-8995-3C47989DA91E}"/>
            </a:ext>
          </a:extLst>
        </xdr:cNvPr>
        <xdr:cNvSpPr/>
      </xdr:nvSpPr>
      <xdr:spPr>
        <a:xfrm>
          <a:off x="14541500" y="1403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144780</xdr:rowOff>
    </xdr:from>
    <xdr:to>
      <xdr:col>72</xdr:col>
      <xdr:colOff>38100</xdr:colOff>
      <xdr:row>82</xdr:row>
      <xdr:rowOff>74930</xdr:rowOff>
    </xdr:to>
    <xdr:sp macro="" textlink="">
      <xdr:nvSpPr>
        <xdr:cNvPr id="753" name="フローチャート: 判断 752">
          <a:extLst>
            <a:ext uri="{FF2B5EF4-FFF2-40B4-BE49-F238E27FC236}">
              <a16:creationId xmlns:a16="http://schemas.microsoft.com/office/drawing/2014/main" id="{130814A5-7E3D-48A6-8B91-58154207ED49}"/>
            </a:ext>
          </a:extLst>
        </xdr:cNvPr>
        <xdr:cNvSpPr/>
      </xdr:nvSpPr>
      <xdr:spPr>
        <a:xfrm>
          <a:off x="13652500" y="1403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27939</xdr:rowOff>
    </xdr:from>
    <xdr:to>
      <xdr:col>67</xdr:col>
      <xdr:colOff>101600</xdr:colOff>
      <xdr:row>81</xdr:row>
      <xdr:rowOff>129539</xdr:rowOff>
    </xdr:to>
    <xdr:sp macro="" textlink="">
      <xdr:nvSpPr>
        <xdr:cNvPr id="754" name="フローチャート: 判断 753">
          <a:extLst>
            <a:ext uri="{FF2B5EF4-FFF2-40B4-BE49-F238E27FC236}">
              <a16:creationId xmlns:a16="http://schemas.microsoft.com/office/drawing/2014/main" id="{6415F780-7CF4-4395-A7EE-CE633E192B3B}"/>
            </a:ext>
          </a:extLst>
        </xdr:cNvPr>
        <xdr:cNvSpPr/>
      </xdr:nvSpPr>
      <xdr:spPr>
        <a:xfrm>
          <a:off x="12763500" y="1391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1A4AC243-1649-49BC-A6B6-2215C197E64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2B9B5B5E-1080-4E6F-B45A-6460D4B9A789}"/>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52940DC9-7B7C-43AC-8670-F77BC5D97C7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5F43C63A-41AB-4DBC-BA73-654466CD0BD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5BBC1DE9-8DCE-4370-A538-6AECDAE1F8E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121920</xdr:rowOff>
    </xdr:from>
    <xdr:to>
      <xdr:col>85</xdr:col>
      <xdr:colOff>177800</xdr:colOff>
      <xdr:row>85</xdr:row>
      <xdr:rowOff>52070</xdr:rowOff>
    </xdr:to>
    <xdr:sp macro="" textlink="">
      <xdr:nvSpPr>
        <xdr:cNvPr id="760" name="楕円 759">
          <a:extLst>
            <a:ext uri="{FF2B5EF4-FFF2-40B4-BE49-F238E27FC236}">
              <a16:creationId xmlns:a16="http://schemas.microsoft.com/office/drawing/2014/main" id="{2895CB8E-3EAB-4246-AD31-768EF96B5418}"/>
            </a:ext>
          </a:extLst>
        </xdr:cNvPr>
        <xdr:cNvSpPr/>
      </xdr:nvSpPr>
      <xdr:spPr>
        <a:xfrm>
          <a:off x="16268700" y="1452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36847</xdr:rowOff>
    </xdr:from>
    <xdr:ext cx="405111" cy="259045"/>
    <xdr:sp macro="" textlink="">
      <xdr:nvSpPr>
        <xdr:cNvPr id="761" name="【児童館】&#10;有形固定資産減価償却率該当値テキスト">
          <a:extLst>
            <a:ext uri="{FF2B5EF4-FFF2-40B4-BE49-F238E27FC236}">
              <a16:creationId xmlns:a16="http://schemas.microsoft.com/office/drawing/2014/main" id="{3CC653DE-10AF-45DE-9853-E38CB8DEFF14}"/>
            </a:ext>
          </a:extLst>
        </xdr:cNvPr>
        <xdr:cNvSpPr txBox="1"/>
      </xdr:nvSpPr>
      <xdr:spPr>
        <a:xfrm>
          <a:off x="16357600" y="14438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128270</xdr:rowOff>
    </xdr:from>
    <xdr:to>
      <xdr:col>81</xdr:col>
      <xdr:colOff>101600</xdr:colOff>
      <xdr:row>85</xdr:row>
      <xdr:rowOff>58420</xdr:rowOff>
    </xdr:to>
    <xdr:sp macro="" textlink="">
      <xdr:nvSpPr>
        <xdr:cNvPr id="762" name="楕円 761">
          <a:extLst>
            <a:ext uri="{FF2B5EF4-FFF2-40B4-BE49-F238E27FC236}">
              <a16:creationId xmlns:a16="http://schemas.microsoft.com/office/drawing/2014/main" id="{6183D37D-B510-496C-A28C-00BB1F16E444}"/>
            </a:ext>
          </a:extLst>
        </xdr:cNvPr>
        <xdr:cNvSpPr/>
      </xdr:nvSpPr>
      <xdr:spPr>
        <a:xfrm>
          <a:off x="154305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1270</xdr:rowOff>
    </xdr:from>
    <xdr:to>
      <xdr:col>85</xdr:col>
      <xdr:colOff>127000</xdr:colOff>
      <xdr:row>85</xdr:row>
      <xdr:rowOff>7620</xdr:rowOff>
    </xdr:to>
    <xdr:cxnSp macro="">
      <xdr:nvCxnSpPr>
        <xdr:cNvPr id="763" name="直線コネクタ 762">
          <a:extLst>
            <a:ext uri="{FF2B5EF4-FFF2-40B4-BE49-F238E27FC236}">
              <a16:creationId xmlns:a16="http://schemas.microsoft.com/office/drawing/2014/main" id="{8B393F44-6D69-4139-9144-0C4348CE57CF}"/>
            </a:ext>
          </a:extLst>
        </xdr:cNvPr>
        <xdr:cNvCxnSpPr/>
      </xdr:nvCxnSpPr>
      <xdr:spPr>
        <a:xfrm flipV="1">
          <a:off x="15481300" y="1457452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106680</xdr:rowOff>
    </xdr:from>
    <xdr:to>
      <xdr:col>76</xdr:col>
      <xdr:colOff>165100</xdr:colOff>
      <xdr:row>85</xdr:row>
      <xdr:rowOff>36830</xdr:rowOff>
    </xdr:to>
    <xdr:sp macro="" textlink="">
      <xdr:nvSpPr>
        <xdr:cNvPr id="764" name="楕円 763">
          <a:extLst>
            <a:ext uri="{FF2B5EF4-FFF2-40B4-BE49-F238E27FC236}">
              <a16:creationId xmlns:a16="http://schemas.microsoft.com/office/drawing/2014/main" id="{A3B8D597-A602-46D8-A1D7-3082B4D155A0}"/>
            </a:ext>
          </a:extLst>
        </xdr:cNvPr>
        <xdr:cNvSpPr/>
      </xdr:nvSpPr>
      <xdr:spPr>
        <a:xfrm>
          <a:off x="14541500" y="1450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157480</xdr:rowOff>
    </xdr:from>
    <xdr:to>
      <xdr:col>81</xdr:col>
      <xdr:colOff>50800</xdr:colOff>
      <xdr:row>85</xdr:row>
      <xdr:rowOff>7620</xdr:rowOff>
    </xdr:to>
    <xdr:cxnSp macro="">
      <xdr:nvCxnSpPr>
        <xdr:cNvPr id="765" name="直線コネクタ 764">
          <a:extLst>
            <a:ext uri="{FF2B5EF4-FFF2-40B4-BE49-F238E27FC236}">
              <a16:creationId xmlns:a16="http://schemas.microsoft.com/office/drawing/2014/main" id="{07BE7A15-ABDF-44B1-B620-C65011561523}"/>
            </a:ext>
          </a:extLst>
        </xdr:cNvPr>
        <xdr:cNvCxnSpPr/>
      </xdr:nvCxnSpPr>
      <xdr:spPr>
        <a:xfrm>
          <a:off x="14592300" y="1455928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100330</xdr:rowOff>
    </xdr:from>
    <xdr:to>
      <xdr:col>72</xdr:col>
      <xdr:colOff>38100</xdr:colOff>
      <xdr:row>85</xdr:row>
      <xdr:rowOff>30480</xdr:rowOff>
    </xdr:to>
    <xdr:sp macro="" textlink="">
      <xdr:nvSpPr>
        <xdr:cNvPr id="766" name="楕円 765">
          <a:extLst>
            <a:ext uri="{FF2B5EF4-FFF2-40B4-BE49-F238E27FC236}">
              <a16:creationId xmlns:a16="http://schemas.microsoft.com/office/drawing/2014/main" id="{2C97B2D8-4280-49DC-A479-177677132E0C}"/>
            </a:ext>
          </a:extLst>
        </xdr:cNvPr>
        <xdr:cNvSpPr/>
      </xdr:nvSpPr>
      <xdr:spPr>
        <a:xfrm>
          <a:off x="13652500" y="1450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151130</xdr:rowOff>
    </xdr:from>
    <xdr:to>
      <xdr:col>76</xdr:col>
      <xdr:colOff>114300</xdr:colOff>
      <xdr:row>84</xdr:row>
      <xdr:rowOff>157480</xdr:rowOff>
    </xdr:to>
    <xdr:cxnSp macro="">
      <xdr:nvCxnSpPr>
        <xdr:cNvPr id="767" name="直線コネクタ 766">
          <a:extLst>
            <a:ext uri="{FF2B5EF4-FFF2-40B4-BE49-F238E27FC236}">
              <a16:creationId xmlns:a16="http://schemas.microsoft.com/office/drawing/2014/main" id="{800CD39A-E506-48DE-A440-7DE7793DBDBA}"/>
            </a:ext>
          </a:extLst>
        </xdr:cNvPr>
        <xdr:cNvCxnSpPr/>
      </xdr:nvCxnSpPr>
      <xdr:spPr>
        <a:xfrm>
          <a:off x="13703300" y="1455293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93980</xdr:rowOff>
    </xdr:from>
    <xdr:to>
      <xdr:col>67</xdr:col>
      <xdr:colOff>101600</xdr:colOff>
      <xdr:row>85</xdr:row>
      <xdr:rowOff>24130</xdr:rowOff>
    </xdr:to>
    <xdr:sp macro="" textlink="">
      <xdr:nvSpPr>
        <xdr:cNvPr id="768" name="楕円 767">
          <a:extLst>
            <a:ext uri="{FF2B5EF4-FFF2-40B4-BE49-F238E27FC236}">
              <a16:creationId xmlns:a16="http://schemas.microsoft.com/office/drawing/2014/main" id="{02D6DAF4-C59C-4D5A-B29B-707B8A6B14DC}"/>
            </a:ext>
          </a:extLst>
        </xdr:cNvPr>
        <xdr:cNvSpPr/>
      </xdr:nvSpPr>
      <xdr:spPr>
        <a:xfrm>
          <a:off x="12763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144780</xdr:rowOff>
    </xdr:from>
    <xdr:to>
      <xdr:col>71</xdr:col>
      <xdr:colOff>177800</xdr:colOff>
      <xdr:row>84</xdr:row>
      <xdr:rowOff>151130</xdr:rowOff>
    </xdr:to>
    <xdr:cxnSp macro="">
      <xdr:nvCxnSpPr>
        <xdr:cNvPr id="769" name="直線コネクタ 768">
          <a:extLst>
            <a:ext uri="{FF2B5EF4-FFF2-40B4-BE49-F238E27FC236}">
              <a16:creationId xmlns:a16="http://schemas.microsoft.com/office/drawing/2014/main" id="{D81D0D74-FBCD-4C39-876E-79BA9C8C8B4C}"/>
            </a:ext>
          </a:extLst>
        </xdr:cNvPr>
        <xdr:cNvCxnSpPr/>
      </xdr:nvCxnSpPr>
      <xdr:spPr>
        <a:xfrm>
          <a:off x="12814300" y="1454658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96538</xdr:rowOff>
    </xdr:from>
    <xdr:ext cx="405111" cy="259045"/>
    <xdr:sp macro="" textlink="">
      <xdr:nvSpPr>
        <xdr:cNvPr id="770" name="n_1aveValue【児童館】&#10;有形固定資産減価償却率">
          <a:extLst>
            <a:ext uri="{FF2B5EF4-FFF2-40B4-BE49-F238E27FC236}">
              <a16:creationId xmlns:a16="http://schemas.microsoft.com/office/drawing/2014/main" id="{652EFE59-1EA6-42AE-9B53-E26BED6A4518}"/>
            </a:ext>
          </a:extLst>
        </xdr:cNvPr>
        <xdr:cNvSpPr txBox="1"/>
      </xdr:nvSpPr>
      <xdr:spPr>
        <a:xfrm>
          <a:off x="15266044" y="1381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99077</xdr:rowOff>
    </xdr:from>
    <xdr:ext cx="405111" cy="259045"/>
    <xdr:sp macro="" textlink="">
      <xdr:nvSpPr>
        <xdr:cNvPr id="771" name="n_2aveValue【児童館】&#10;有形固定資産減価償却率">
          <a:extLst>
            <a:ext uri="{FF2B5EF4-FFF2-40B4-BE49-F238E27FC236}">
              <a16:creationId xmlns:a16="http://schemas.microsoft.com/office/drawing/2014/main" id="{BDDAFB4A-7D15-45C4-A8AF-01F8D45B34C9}"/>
            </a:ext>
          </a:extLst>
        </xdr:cNvPr>
        <xdr:cNvSpPr txBox="1"/>
      </xdr:nvSpPr>
      <xdr:spPr>
        <a:xfrm>
          <a:off x="14389744" y="1381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91457</xdr:rowOff>
    </xdr:from>
    <xdr:ext cx="405111" cy="259045"/>
    <xdr:sp macro="" textlink="">
      <xdr:nvSpPr>
        <xdr:cNvPr id="772" name="n_3aveValue【児童館】&#10;有形固定資産減価償却率">
          <a:extLst>
            <a:ext uri="{FF2B5EF4-FFF2-40B4-BE49-F238E27FC236}">
              <a16:creationId xmlns:a16="http://schemas.microsoft.com/office/drawing/2014/main" id="{D25AE85E-9A27-4CF6-ACD2-F652904193C6}"/>
            </a:ext>
          </a:extLst>
        </xdr:cNvPr>
        <xdr:cNvSpPr txBox="1"/>
      </xdr:nvSpPr>
      <xdr:spPr>
        <a:xfrm>
          <a:off x="13500744" y="1380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146066</xdr:rowOff>
    </xdr:from>
    <xdr:ext cx="405111" cy="259045"/>
    <xdr:sp macro="" textlink="">
      <xdr:nvSpPr>
        <xdr:cNvPr id="773" name="n_4aveValue【児童館】&#10;有形固定資産減価償却率">
          <a:extLst>
            <a:ext uri="{FF2B5EF4-FFF2-40B4-BE49-F238E27FC236}">
              <a16:creationId xmlns:a16="http://schemas.microsoft.com/office/drawing/2014/main" id="{844B7E8C-C397-46DF-81D7-57AA0190A519}"/>
            </a:ext>
          </a:extLst>
        </xdr:cNvPr>
        <xdr:cNvSpPr txBox="1"/>
      </xdr:nvSpPr>
      <xdr:spPr>
        <a:xfrm>
          <a:off x="12611744" y="13690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49547</xdr:rowOff>
    </xdr:from>
    <xdr:ext cx="405111" cy="259045"/>
    <xdr:sp macro="" textlink="">
      <xdr:nvSpPr>
        <xdr:cNvPr id="774" name="n_1mainValue【児童館】&#10;有形固定資産減価償却率">
          <a:extLst>
            <a:ext uri="{FF2B5EF4-FFF2-40B4-BE49-F238E27FC236}">
              <a16:creationId xmlns:a16="http://schemas.microsoft.com/office/drawing/2014/main" id="{6819A2E1-B3A5-40B9-B9D6-EA647A26B63B}"/>
            </a:ext>
          </a:extLst>
        </xdr:cNvPr>
        <xdr:cNvSpPr txBox="1"/>
      </xdr:nvSpPr>
      <xdr:spPr>
        <a:xfrm>
          <a:off x="15266044" y="1462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27957</xdr:rowOff>
    </xdr:from>
    <xdr:ext cx="405111" cy="259045"/>
    <xdr:sp macro="" textlink="">
      <xdr:nvSpPr>
        <xdr:cNvPr id="775" name="n_2mainValue【児童館】&#10;有形固定資産減価償却率">
          <a:extLst>
            <a:ext uri="{FF2B5EF4-FFF2-40B4-BE49-F238E27FC236}">
              <a16:creationId xmlns:a16="http://schemas.microsoft.com/office/drawing/2014/main" id="{2675769C-F33F-4203-BBCB-A40CC71DA206}"/>
            </a:ext>
          </a:extLst>
        </xdr:cNvPr>
        <xdr:cNvSpPr txBox="1"/>
      </xdr:nvSpPr>
      <xdr:spPr>
        <a:xfrm>
          <a:off x="14389744" y="1460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21607</xdr:rowOff>
    </xdr:from>
    <xdr:ext cx="405111" cy="259045"/>
    <xdr:sp macro="" textlink="">
      <xdr:nvSpPr>
        <xdr:cNvPr id="776" name="n_3mainValue【児童館】&#10;有形固定資産減価償却率">
          <a:extLst>
            <a:ext uri="{FF2B5EF4-FFF2-40B4-BE49-F238E27FC236}">
              <a16:creationId xmlns:a16="http://schemas.microsoft.com/office/drawing/2014/main" id="{A5070142-5A0D-49A9-9607-86E129FCAB0F}"/>
            </a:ext>
          </a:extLst>
        </xdr:cNvPr>
        <xdr:cNvSpPr txBox="1"/>
      </xdr:nvSpPr>
      <xdr:spPr>
        <a:xfrm>
          <a:off x="13500744" y="14594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15257</xdr:rowOff>
    </xdr:from>
    <xdr:ext cx="405111" cy="259045"/>
    <xdr:sp macro="" textlink="">
      <xdr:nvSpPr>
        <xdr:cNvPr id="777" name="n_4mainValue【児童館】&#10;有形固定資産減価償却率">
          <a:extLst>
            <a:ext uri="{FF2B5EF4-FFF2-40B4-BE49-F238E27FC236}">
              <a16:creationId xmlns:a16="http://schemas.microsoft.com/office/drawing/2014/main" id="{4833A879-A76D-41D7-A730-FD79CB6D4BB0}"/>
            </a:ext>
          </a:extLst>
        </xdr:cNvPr>
        <xdr:cNvSpPr txBox="1"/>
      </xdr:nvSpPr>
      <xdr:spPr>
        <a:xfrm>
          <a:off x="12611744"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a:extLst>
            <a:ext uri="{FF2B5EF4-FFF2-40B4-BE49-F238E27FC236}">
              <a16:creationId xmlns:a16="http://schemas.microsoft.com/office/drawing/2014/main" id="{61F0945B-59C7-4B10-A140-81CE31F6412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a:extLst>
            <a:ext uri="{FF2B5EF4-FFF2-40B4-BE49-F238E27FC236}">
              <a16:creationId xmlns:a16="http://schemas.microsoft.com/office/drawing/2014/main" id="{B250599D-D310-4FE7-B70C-22FBE0DBA86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a:extLst>
            <a:ext uri="{FF2B5EF4-FFF2-40B4-BE49-F238E27FC236}">
              <a16:creationId xmlns:a16="http://schemas.microsoft.com/office/drawing/2014/main" id="{8F08E027-0B45-4450-B6F6-760DEB20E62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a:extLst>
            <a:ext uri="{FF2B5EF4-FFF2-40B4-BE49-F238E27FC236}">
              <a16:creationId xmlns:a16="http://schemas.microsoft.com/office/drawing/2014/main" id="{0E525DBE-7BBC-4F6E-BE70-E5A34B57ED3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a:extLst>
            <a:ext uri="{FF2B5EF4-FFF2-40B4-BE49-F238E27FC236}">
              <a16:creationId xmlns:a16="http://schemas.microsoft.com/office/drawing/2014/main" id="{92229DC7-5D0C-4488-AFE6-6F9AFFF2B41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a:extLst>
            <a:ext uri="{FF2B5EF4-FFF2-40B4-BE49-F238E27FC236}">
              <a16:creationId xmlns:a16="http://schemas.microsoft.com/office/drawing/2014/main" id="{EB296110-1C0F-4E6D-A08A-1F3B26FF7E2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a:extLst>
            <a:ext uri="{FF2B5EF4-FFF2-40B4-BE49-F238E27FC236}">
              <a16:creationId xmlns:a16="http://schemas.microsoft.com/office/drawing/2014/main" id="{ACF60470-2E0F-4E16-9E51-70DB68C1890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a:extLst>
            <a:ext uri="{FF2B5EF4-FFF2-40B4-BE49-F238E27FC236}">
              <a16:creationId xmlns:a16="http://schemas.microsoft.com/office/drawing/2014/main" id="{8FEEFE44-57FF-4374-9C68-02CE76ABF6B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a:extLst>
            <a:ext uri="{FF2B5EF4-FFF2-40B4-BE49-F238E27FC236}">
              <a16:creationId xmlns:a16="http://schemas.microsoft.com/office/drawing/2014/main" id="{AA0C2157-DE29-4906-A80E-E904BFCBC17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a:extLst>
            <a:ext uri="{FF2B5EF4-FFF2-40B4-BE49-F238E27FC236}">
              <a16:creationId xmlns:a16="http://schemas.microsoft.com/office/drawing/2014/main" id="{42EED586-BC87-49B4-AA8A-C2787C225F4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8" name="直線コネクタ 787">
          <a:extLst>
            <a:ext uri="{FF2B5EF4-FFF2-40B4-BE49-F238E27FC236}">
              <a16:creationId xmlns:a16="http://schemas.microsoft.com/office/drawing/2014/main" id="{D374B34E-06FE-487D-AAD2-235DB21ECDC1}"/>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9" name="テキスト ボックス 788">
          <a:extLst>
            <a:ext uri="{FF2B5EF4-FFF2-40B4-BE49-F238E27FC236}">
              <a16:creationId xmlns:a16="http://schemas.microsoft.com/office/drawing/2014/main" id="{285137E0-6C5D-494B-AFCD-E44EA815D2CA}"/>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0" name="直線コネクタ 789">
          <a:extLst>
            <a:ext uri="{FF2B5EF4-FFF2-40B4-BE49-F238E27FC236}">
              <a16:creationId xmlns:a16="http://schemas.microsoft.com/office/drawing/2014/main" id="{4EAE7FBC-9893-4885-822C-73161CB02E7F}"/>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1" name="テキスト ボックス 790">
          <a:extLst>
            <a:ext uri="{FF2B5EF4-FFF2-40B4-BE49-F238E27FC236}">
              <a16:creationId xmlns:a16="http://schemas.microsoft.com/office/drawing/2014/main" id="{9A746068-6824-46C2-8B1A-BFC8CC81A247}"/>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2" name="直線コネクタ 791">
          <a:extLst>
            <a:ext uri="{FF2B5EF4-FFF2-40B4-BE49-F238E27FC236}">
              <a16:creationId xmlns:a16="http://schemas.microsoft.com/office/drawing/2014/main" id="{3F441111-3F4A-434E-B49F-91825C31381A}"/>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3" name="テキスト ボックス 792">
          <a:extLst>
            <a:ext uri="{FF2B5EF4-FFF2-40B4-BE49-F238E27FC236}">
              <a16:creationId xmlns:a16="http://schemas.microsoft.com/office/drawing/2014/main" id="{E944DA42-6382-49CF-B060-4080DB327ACF}"/>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4" name="直線コネクタ 793">
          <a:extLst>
            <a:ext uri="{FF2B5EF4-FFF2-40B4-BE49-F238E27FC236}">
              <a16:creationId xmlns:a16="http://schemas.microsoft.com/office/drawing/2014/main" id="{CF8BD44C-9809-4846-849D-0F544D23E418}"/>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5" name="テキスト ボックス 794">
          <a:extLst>
            <a:ext uri="{FF2B5EF4-FFF2-40B4-BE49-F238E27FC236}">
              <a16:creationId xmlns:a16="http://schemas.microsoft.com/office/drawing/2014/main" id="{2CDC63A4-6A62-4998-BED4-CAD282D7FE1B}"/>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6" name="直線コネクタ 795">
          <a:extLst>
            <a:ext uri="{FF2B5EF4-FFF2-40B4-BE49-F238E27FC236}">
              <a16:creationId xmlns:a16="http://schemas.microsoft.com/office/drawing/2014/main" id="{C5BDC421-9213-4810-9A16-CE7557195499}"/>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7" name="テキスト ボックス 796">
          <a:extLst>
            <a:ext uri="{FF2B5EF4-FFF2-40B4-BE49-F238E27FC236}">
              <a16:creationId xmlns:a16="http://schemas.microsoft.com/office/drawing/2014/main" id="{3396D0DC-05DE-4F92-96F1-499A0C5D2A89}"/>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8" name="直線コネクタ 797">
          <a:extLst>
            <a:ext uri="{FF2B5EF4-FFF2-40B4-BE49-F238E27FC236}">
              <a16:creationId xmlns:a16="http://schemas.microsoft.com/office/drawing/2014/main" id="{9E0DEC7F-5AC0-4F3E-9FFF-BA800D35F55A}"/>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9" name="テキスト ボックス 798">
          <a:extLst>
            <a:ext uri="{FF2B5EF4-FFF2-40B4-BE49-F238E27FC236}">
              <a16:creationId xmlns:a16="http://schemas.microsoft.com/office/drawing/2014/main" id="{41271F9E-5A62-4F89-A711-0035CB9E8C32}"/>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a:extLst>
            <a:ext uri="{FF2B5EF4-FFF2-40B4-BE49-F238E27FC236}">
              <a16:creationId xmlns:a16="http://schemas.microsoft.com/office/drawing/2014/main" id="{E1E1D302-7E8F-42FD-BC52-82D50C542EFC}"/>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a:extLst>
            <a:ext uri="{FF2B5EF4-FFF2-40B4-BE49-F238E27FC236}">
              <a16:creationId xmlns:a16="http://schemas.microsoft.com/office/drawing/2014/main" id="{D0764C39-0BA7-4ACE-A502-E1D466188A0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児童館】&#10;一人当たり面積グラフ枠">
          <a:extLst>
            <a:ext uri="{FF2B5EF4-FFF2-40B4-BE49-F238E27FC236}">
              <a16:creationId xmlns:a16="http://schemas.microsoft.com/office/drawing/2014/main" id="{C43E6589-FBFC-4D67-846C-C5BDD26A096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16329</xdr:rowOff>
    </xdr:from>
    <xdr:to>
      <xdr:col>116</xdr:col>
      <xdr:colOff>62864</xdr:colOff>
      <xdr:row>86</xdr:row>
      <xdr:rowOff>146957</xdr:rowOff>
    </xdr:to>
    <xdr:cxnSp macro="">
      <xdr:nvCxnSpPr>
        <xdr:cNvPr id="803" name="直線コネクタ 802">
          <a:extLst>
            <a:ext uri="{FF2B5EF4-FFF2-40B4-BE49-F238E27FC236}">
              <a16:creationId xmlns:a16="http://schemas.microsoft.com/office/drawing/2014/main" id="{5D95DE71-1AAE-4D42-AD77-44E6CA714EE5}"/>
            </a:ext>
          </a:extLst>
        </xdr:cNvPr>
        <xdr:cNvCxnSpPr/>
      </xdr:nvCxnSpPr>
      <xdr:spPr>
        <a:xfrm flipV="1">
          <a:off x="22160864" y="13389429"/>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804" name="【児童館】&#10;一人当たり面積最小値テキスト">
          <a:extLst>
            <a:ext uri="{FF2B5EF4-FFF2-40B4-BE49-F238E27FC236}">
              <a16:creationId xmlns:a16="http://schemas.microsoft.com/office/drawing/2014/main" id="{1541B1FE-DB9F-4F13-A401-5571C0B930E1}"/>
            </a:ext>
          </a:extLst>
        </xdr:cNvPr>
        <xdr:cNvSpPr txBox="1"/>
      </xdr:nvSpPr>
      <xdr:spPr>
        <a:xfrm>
          <a:off x="221996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805" name="直線コネクタ 804">
          <a:extLst>
            <a:ext uri="{FF2B5EF4-FFF2-40B4-BE49-F238E27FC236}">
              <a16:creationId xmlns:a16="http://schemas.microsoft.com/office/drawing/2014/main" id="{4E3BF348-528E-4D00-84BB-280A224ABF48}"/>
            </a:ext>
          </a:extLst>
        </xdr:cNvPr>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134456</xdr:rowOff>
    </xdr:from>
    <xdr:ext cx="469744" cy="259045"/>
    <xdr:sp macro="" textlink="">
      <xdr:nvSpPr>
        <xdr:cNvPr id="806" name="【児童館】&#10;一人当たり面積最大値テキスト">
          <a:extLst>
            <a:ext uri="{FF2B5EF4-FFF2-40B4-BE49-F238E27FC236}">
              <a16:creationId xmlns:a16="http://schemas.microsoft.com/office/drawing/2014/main" id="{AC7F4576-1704-4ACF-BB6C-CB7266661AD5}"/>
            </a:ext>
          </a:extLst>
        </xdr:cNvPr>
        <xdr:cNvSpPr txBox="1"/>
      </xdr:nvSpPr>
      <xdr:spPr>
        <a:xfrm>
          <a:off x="22199600" y="1316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macro="">
      <xdr:nvCxnSpPr>
        <xdr:cNvPr id="807" name="直線コネクタ 806">
          <a:extLst>
            <a:ext uri="{FF2B5EF4-FFF2-40B4-BE49-F238E27FC236}">
              <a16:creationId xmlns:a16="http://schemas.microsoft.com/office/drawing/2014/main" id="{77699775-C210-4636-B57C-FED290CE7A0D}"/>
            </a:ext>
          </a:extLst>
        </xdr:cNvPr>
        <xdr:cNvCxnSpPr/>
      </xdr:nvCxnSpPr>
      <xdr:spPr>
        <a:xfrm>
          <a:off x="22072600" y="133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101798</xdr:rowOff>
    </xdr:from>
    <xdr:ext cx="469744" cy="259045"/>
    <xdr:sp macro="" textlink="">
      <xdr:nvSpPr>
        <xdr:cNvPr id="808" name="【児童館】&#10;一人当たり面積平均値テキスト">
          <a:extLst>
            <a:ext uri="{FF2B5EF4-FFF2-40B4-BE49-F238E27FC236}">
              <a16:creationId xmlns:a16="http://schemas.microsoft.com/office/drawing/2014/main" id="{C3234E5B-5A9E-42F2-896F-314AF58ADEC5}"/>
            </a:ext>
          </a:extLst>
        </xdr:cNvPr>
        <xdr:cNvSpPr txBox="1"/>
      </xdr:nvSpPr>
      <xdr:spPr>
        <a:xfrm>
          <a:off x="22199600" y="14503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123371</xdr:rowOff>
    </xdr:from>
    <xdr:to>
      <xdr:col>116</xdr:col>
      <xdr:colOff>114300</xdr:colOff>
      <xdr:row>85</xdr:row>
      <xdr:rowOff>53521</xdr:rowOff>
    </xdr:to>
    <xdr:sp macro="" textlink="">
      <xdr:nvSpPr>
        <xdr:cNvPr id="809" name="フローチャート: 判断 808">
          <a:extLst>
            <a:ext uri="{FF2B5EF4-FFF2-40B4-BE49-F238E27FC236}">
              <a16:creationId xmlns:a16="http://schemas.microsoft.com/office/drawing/2014/main" id="{BAE1A5D9-C29E-4462-8014-994B0D4CDD58}"/>
            </a:ext>
          </a:extLst>
        </xdr:cNvPr>
        <xdr:cNvSpPr/>
      </xdr:nvSpPr>
      <xdr:spPr>
        <a:xfrm>
          <a:off x="221107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101600</xdr:rowOff>
    </xdr:from>
    <xdr:to>
      <xdr:col>112</xdr:col>
      <xdr:colOff>38100</xdr:colOff>
      <xdr:row>85</xdr:row>
      <xdr:rowOff>31750</xdr:rowOff>
    </xdr:to>
    <xdr:sp macro="" textlink="">
      <xdr:nvSpPr>
        <xdr:cNvPr id="810" name="フローチャート: 判断 809">
          <a:extLst>
            <a:ext uri="{FF2B5EF4-FFF2-40B4-BE49-F238E27FC236}">
              <a16:creationId xmlns:a16="http://schemas.microsoft.com/office/drawing/2014/main" id="{1B656BB7-FF45-42EA-A52D-AB202BA6742F}"/>
            </a:ext>
          </a:extLst>
        </xdr:cNvPr>
        <xdr:cNvSpPr/>
      </xdr:nvSpPr>
      <xdr:spPr>
        <a:xfrm>
          <a:off x="21272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134257</xdr:rowOff>
    </xdr:from>
    <xdr:to>
      <xdr:col>107</xdr:col>
      <xdr:colOff>101600</xdr:colOff>
      <xdr:row>85</xdr:row>
      <xdr:rowOff>64407</xdr:rowOff>
    </xdr:to>
    <xdr:sp macro="" textlink="">
      <xdr:nvSpPr>
        <xdr:cNvPr id="811" name="フローチャート: 判断 810">
          <a:extLst>
            <a:ext uri="{FF2B5EF4-FFF2-40B4-BE49-F238E27FC236}">
              <a16:creationId xmlns:a16="http://schemas.microsoft.com/office/drawing/2014/main" id="{2DBFA1A9-405D-45FA-BD83-D2307C923412}"/>
            </a:ext>
          </a:extLst>
        </xdr:cNvPr>
        <xdr:cNvSpPr/>
      </xdr:nvSpPr>
      <xdr:spPr>
        <a:xfrm>
          <a:off x="20383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145143</xdr:rowOff>
    </xdr:from>
    <xdr:to>
      <xdr:col>102</xdr:col>
      <xdr:colOff>165100</xdr:colOff>
      <xdr:row>85</xdr:row>
      <xdr:rowOff>75293</xdr:rowOff>
    </xdr:to>
    <xdr:sp macro="" textlink="">
      <xdr:nvSpPr>
        <xdr:cNvPr id="812" name="フローチャート: 判断 811">
          <a:extLst>
            <a:ext uri="{FF2B5EF4-FFF2-40B4-BE49-F238E27FC236}">
              <a16:creationId xmlns:a16="http://schemas.microsoft.com/office/drawing/2014/main" id="{18D3FD27-F89C-457C-8F9C-6E2EE1F1D2FF}"/>
            </a:ext>
          </a:extLst>
        </xdr:cNvPr>
        <xdr:cNvSpPr/>
      </xdr:nvSpPr>
      <xdr:spPr>
        <a:xfrm>
          <a:off x="19494500" y="1454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58057</xdr:rowOff>
    </xdr:from>
    <xdr:to>
      <xdr:col>98</xdr:col>
      <xdr:colOff>38100</xdr:colOff>
      <xdr:row>84</xdr:row>
      <xdr:rowOff>159657</xdr:rowOff>
    </xdr:to>
    <xdr:sp macro="" textlink="">
      <xdr:nvSpPr>
        <xdr:cNvPr id="813" name="フローチャート: 判断 812">
          <a:extLst>
            <a:ext uri="{FF2B5EF4-FFF2-40B4-BE49-F238E27FC236}">
              <a16:creationId xmlns:a16="http://schemas.microsoft.com/office/drawing/2014/main" id="{571F1E58-DB53-4F88-A780-968FC22171F9}"/>
            </a:ext>
          </a:extLst>
        </xdr:cNvPr>
        <xdr:cNvSpPr/>
      </xdr:nvSpPr>
      <xdr:spPr>
        <a:xfrm>
          <a:off x="18605500" y="1445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5313820E-AC28-4B12-B40C-48C7552FF60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3F614D45-70B1-4317-BEF8-E18D2FF207B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E5B0DD52-63AB-4E45-BEFC-CC946365C3E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9BFB754F-31D2-4EE7-A1A1-36E1445B540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52BEB98F-D46B-4526-95B9-EBC35F82FEF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819" name="楕円 818">
          <a:extLst>
            <a:ext uri="{FF2B5EF4-FFF2-40B4-BE49-F238E27FC236}">
              <a16:creationId xmlns:a16="http://schemas.microsoft.com/office/drawing/2014/main" id="{DA07ACE1-BDE2-4E53-BC92-86FEB0EC96AE}"/>
            </a:ext>
          </a:extLst>
        </xdr:cNvPr>
        <xdr:cNvSpPr/>
      </xdr:nvSpPr>
      <xdr:spPr>
        <a:xfrm>
          <a:off x="221107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132641</xdr:rowOff>
    </xdr:from>
    <xdr:ext cx="469744" cy="259045"/>
    <xdr:sp macro="" textlink="">
      <xdr:nvSpPr>
        <xdr:cNvPr id="820" name="【児童館】&#10;一人当たり面積該当値テキスト">
          <a:extLst>
            <a:ext uri="{FF2B5EF4-FFF2-40B4-BE49-F238E27FC236}">
              <a16:creationId xmlns:a16="http://schemas.microsoft.com/office/drawing/2014/main" id="{654F5DF2-8034-4954-91C8-92DCD28B9599}"/>
            </a:ext>
          </a:extLst>
        </xdr:cNvPr>
        <xdr:cNvSpPr txBox="1"/>
      </xdr:nvSpPr>
      <xdr:spPr>
        <a:xfrm>
          <a:off x="22199600" y="1419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6350</xdr:rowOff>
    </xdr:from>
    <xdr:to>
      <xdr:col>112</xdr:col>
      <xdr:colOff>38100</xdr:colOff>
      <xdr:row>81</xdr:row>
      <xdr:rowOff>107950</xdr:rowOff>
    </xdr:to>
    <xdr:sp macro="" textlink="">
      <xdr:nvSpPr>
        <xdr:cNvPr id="821" name="楕円 820">
          <a:extLst>
            <a:ext uri="{FF2B5EF4-FFF2-40B4-BE49-F238E27FC236}">
              <a16:creationId xmlns:a16="http://schemas.microsoft.com/office/drawing/2014/main" id="{4DEA2B33-FA0C-4465-B691-977EF50F260E}"/>
            </a:ext>
          </a:extLst>
        </xdr:cNvPr>
        <xdr:cNvSpPr/>
      </xdr:nvSpPr>
      <xdr:spPr>
        <a:xfrm>
          <a:off x="21272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83</xdr:row>
      <xdr:rowOff>160564</xdr:rowOff>
    </xdr:to>
    <xdr:cxnSp macro="">
      <xdr:nvCxnSpPr>
        <xdr:cNvPr id="822" name="直線コネクタ 821">
          <a:extLst>
            <a:ext uri="{FF2B5EF4-FFF2-40B4-BE49-F238E27FC236}">
              <a16:creationId xmlns:a16="http://schemas.microsoft.com/office/drawing/2014/main" id="{F32B59F7-0196-4EB8-8831-6F33BA19D7B1}"/>
            </a:ext>
          </a:extLst>
        </xdr:cNvPr>
        <xdr:cNvCxnSpPr/>
      </xdr:nvCxnSpPr>
      <xdr:spPr>
        <a:xfrm>
          <a:off x="21323300" y="13944600"/>
          <a:ext cx="838200" cy="44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120650</xdr:rowOff>
    </xdr:from>
    <xdr:to>
      <xdr:col>107</xdr:col>
      <xdr:colOff>101600</xdr:colOff>
      <xdr:row>84</xdr:row>
      <xdr:rowOff>50800</xdr:rowOff>
    </xdr:to>
    <xdr:sp macro="" textlink="">
      <xdr:nvSpPr>
        <xdr:cNvPr id="823" name="楕円 822">
          <a:extLst>
            <a:ext uri="{FF2B5EF4-FFF2-40B4-BE49-F238E27FC236}">
              <a16:creationId xmlns:a16="http://schemas.microsoft.com/office/drawing/2014/main" id="{DED6E605-D564-4454-ACB6-85AB352AB6E0}"/>
            </a:ext>
          </a:extLst>
        </xdr:cNvPr>
        <xdr:cNvSpPr/>
      </xdr:nvSpPr>
      <xdr:spPr>
        <a:xfrm>
          <a:off x="20383500" y="1435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84</xdr:row>
      <xdr:rowOff>0</xdr:rowOff>
    </xdr:to>
    <xdr:cxnSp macro="">
      <xdr:nvCxnSpPr>
        <xdr:cNvPr id="824" name="直線コネクタ 823">
          <a:extLst>
            <a:ext uri="{FF2B5EF4-FFF2-40B4-BE49-F238E27FC236}">
              <a16:creationId xmlns:a16="http://schemas.microsoft.com/office/drawing/2014/main" id="{DD15A56C-2A90-4C75-8B62-EA657A8EDD29}"/>
            </a:ext>
          </a:extLst>
        </xdr:cNvPr>
        <xdr:cNvCxnSpPr/>
      </xdr:nvCxnSpPr>
      <xdr:spPr>
        <a:xfrm flipV="1">
          <a:off x="20434300" y="139446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131536</xdr:rowOff>
    </xdr:from>
    <xdr:to>
      <xdr:col>102</xdr:col>
      <xdr:colOff>165100</xdr:colOff>
      <xdr:row>84</xdr:row>
      <xdr:rowOff>61686</xdr:rowOff>
    </xdr:to>
    <xdr:sp macro="" textlink="">
      <xdr:nvSpPr>
        <xdr:cNvPr id="825" name="楕円 824">
          <a:extLst>
            <a:ext uri="{FF2B5EF4-FFF2-40B4-BE49-F238E27FC236}">
              <a16:creationId xmlns:a16="http://schemas.microsoft.com/office/drawing/2014/main" id="{533BDF3D-22FB-4BA7-ABC6-E5DEE04F67DD}"/>
            </a:ext>
          </a:extLst>
        </xdr:cNvPr>
        <xdr:cNvSpPr/>
      </xdr:nvSpPr>
      <xdr:spPr>
        <a:xfrm>
          <a:off x="19494500" y="1436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0</xdr:rowOff>
    </xdr:from>
    <xdr:to>
      <xdr:col>107</xdr:col>
      <xdr:colOff>50800</xdr:colOff>
      <xdr:row>84</xdr:row>
      <xdr:rowOff>10886</xdr:rowOff>
    </xdr:to>
    <xdr:cxnSp macro="">
      <xdr:nvCxnSpPr>
        <xdr:cNvPr id="826" name="直線コネクタ 825">
          <a:extLst>
            <a:ext uri="{FF2B5EF4-FFF2-40B4-BE49-F238E27FC236}">
              <a16:creationId xmlns:a16="http://schemas.microsoft.com/office/drawing/2014/main" id="{4AF99C1D-C170-4C70-8486-F9B214B523B8}"/>
            </a:ext>
          </a:extLst>
        </xdr:cNvPr>
        <xdr:cNvCxnSpPr/>
      </xdr:nvCxnSpPr>
      <xdr:spPr>
        <a:xfrm flipV="1">
          <a:off x="19545300" y="144018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142421</xdr:rowOff>
    </xdr:from>
    <xdr:to>
      <xdr:col>98</xdr:col>
      <xdr:colOff>38100</xdr:colOff>
      <xdr:row>84</xdr:row>
      <xdr:rowOff>72571</xdr:rowOff>
    </xdr:to>
    <xdr:sp macro="" textlink="">
      <xdr:nvSpPr>
        <xdr:cNvPr id="827" name="楕円 826">
          <a:extLst>
            <a:ext uri="{FF2B5EF4-FFF2-40B4-BE49-F238E27FC236}">
              <a16:creationId xmlns:a16="http://schemas.microsoft.com/office/drawing/2014/main" id="{F8603D48-D0A0-4A7D-A308-39E73D023655}"/>
            </a:ext>
          </a:extLst>
        </xdr:cNvPr>
        <xdr:cNvSpPr/>
      </xdr:nvSpPr>
      <xdr:spPr>
        <a:xfrm>
          <a:off x="18605500" y="1437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10886</xdr:rowOff>
    </xdr:from>
    <xdr:to>
      <xdr:col>102</xdr:col>
      <xdr:colOff>114300</xdr:colOff>
      <xdr:row>84</xdr:row>
      <xdr:rowOff>21771</xdr:rowOff>
    </xdr:to>
    <xdr:cxnSp macro="">
      <xdr:nvCxnSpPr>
        <xdr:cNvPr id="828" name="直線コネクタ 827">
          <a:extLst>
            <a:ext uri="{FF2B5EF4-FFF2-40B4-BE49-F238E27FC236}">
              <a16:creationId xmlns:a16="http://schemas.microsoft.com/office/drawing/2014/main" id="{9846B031-B84D-4714-9D3F-B13281922D71}"/>
            </a:ext>
          </a:extLst>
        </xdr:cNvPr>
        <xdr:cNvCxnSpPr/>
      </xdr:nvCxnSpPr>
      <xdr:spPr>
        <a:xfrm flipV="1">
          <a:off x="18656300" y="144126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22877</xdr:rowOff>
    </xdr:from>
    <xdr:ext cx="469744" cy="259045"/>
    <xdr:sp macro="" textlink="">
      <xdr:nvSpPr>
        <xdr:cNvPr id="829" name="n_1aveValue【児童館】&#10;一人当たり面積">
          <a:extLst>
            <a:ext uri="{FF2B5EF4-FFF2-40B4-BE49-F238E27FC236}">
              <a16:creationId xmlns:a16="http://schemas.microsoft.com/office/drawing/2014/main" id="{40B69F8B-E8C2-4A96-90DB-3973107661B2}"/>
            </a:ext>
          </a:extLst>
        </xdr:cNvPr>
        <xdr:cNvSpPr txBox="1"/>
      </xdr:nvSpPr>
      <xdr:spPr>
        <a:xfrm>
          <a:off x="21075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55534</xdr:rowOff>
    </xdr:from>
    <xdr:ext cx="469744" cy="259045"/>
    <xdr:sp macro="" textlink="">
      <xdr:nvSpPr>
        <xdr:cNvPr id="830" name="n_2aveValue【児童館】&#10;一人当たり面積">
          <a:extLst>
            <a:ext uri="{FF2B5EF4-FFF2-40B4-BE49-F238E27FC236}">
              <a16:creationId xmlns:a16="http://schemas.microsoft.com/office/drawing/2014/main" id="{35540FC1-2000-4459-80D5-299FA4179E32}"/>
            </a:ext>
          </a:extLst>
        </xdr:cNvPr>
        <xdr:cNvSpPr txBox="1"/>
      </xdr:nvSpPr>
      <xdr:spPr>
        <a:xfrm>
          <a:off x="201994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66420</xdr:rowOff>
    </xdr:from>
    <xdr:ext cx="469744" cy="259045"/>
    <xdr:sp macro="" textlink="">
      <xdr:nvSpPr>
        <xdr:cNvPr id="831" name="n_3aveValue【児童館】&#10;一人当たり面積">
          <a:extLst>
            <a:ext uri="{FF2B5EF4-FFF2-40B4-BE49-F238E27FC236}">
              <a16:creationId xmlns:a16="http://schemas.microsoft.com/office/drawing/2014/main" id="{82D5EC3F-55D5-4C6D-8962-CD47F030AE8B}"/>
            </a:ext>
          </a:extLst>
        </xdr:cNvPr>
        <xdr:cNvSpPr txBox="1"/>
      </xdr:nvSpPr>
      <xdr:spPr>
        <a:xfrm>
          <a:off x="19310427" y="1463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150784</xdr:rowOff>
    </xdr:from>
    <xdr:ext cx="469744" cy="259045"/>
    <xdr:sp macro="" textlink="">
      <xdr:nvSpPr>
        <xdr:cNvPr id="832" name="n_4aveValue【児童館】&#10;一人当たり面積">
          <a:extLst>
            <a:ext uri="{FF2B5EF4-FFF2-40B4-BE49-F238E27FC236}">
              <a16:creationId xmlns:a16="http://schemas.microsoft.com/office/drawing/2014/main" id="{91CFCE67-0B59-44A1-AD77-8E835E3C21A9}"/>
            </a:ext>
          </a:extLst>
        </xdr:cNvPr>
        <xdr:cNvSpPr txBox="1"/>
      </xdr:nvSpPr>
      <xdr:spPr>
        <a:xfrm>
          <a:off x="18421427" y="1455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124477</xdr:rowOff>
    </xdr:from>
    <xdr:ext cx="469744" cy="259045"/>
    <xdr:sp macro="" textlink="">
      <xdr:nvSpPr>
        <xdr:cNvPr id="833" name="n_1mainValue【児童館】&#10;一人当たり面積">
          <a:extLst>
            <a:ext uri="{FF2B5EF4-FFF2-40B4-BE49-F238E27FC236}">
              <a16:creationId xmlns:a16="http://schemas.microsoft.com/office/drawing/2014/main" id="{D66F27B9-A334-493E-B22C-81F91FFE96FB}"/>
            </a:ext>
          </a:extLst>
        </xdr:cNvPr>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4" name="n_2mainValue【児童館】&#10;一人当たり面積">
          <a:extLst>
            <a:ext uri="{FF2B5EF4-FFF2-40B4-BE49-F238E27FC236}">
              <a16:creationId xmlns:a16="http://schemas.microsoft.com/office/drawing/2014/main" id="{3EBF1BDC-4C88-45F8-AD69-74A923F679CE}"/>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78213</xdr:rowOff>
    </xdr:from>
    <xdr:ext cx="469744" cy="259045"/>
    <xdr:sp macro="" textlink="">
      <xdr:nvSpPr>
        <xdr:cNvPr id="835" name="n_3mainValue【児童館】&#10;一人当たり面積">
          <a:extLst>
            <a:ext uri="{FF2B5EF4-FFF2-40B4-BE49-F238E27FC236}">
              <a16:creationId xmlns:a16="http://schemas.microsoft.com/office/drawing/2014/main" id="{C37D5D71-CACE-4D8F-9161-18720215163E}"/>
            </a:ext>
          </a:extLst>
        </xdr:cNvPr>
        <xdr:cNvSpPr txBox="1"/>
      </xdr:nvSpPr>
      <xdr:spPr>
        <a:xfrm>
          <a:off x="19310427"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89098</xdr:rowOff>
    </xdr:from>
    <xdr:ext cx="469744" cy="259045"/>
    <xdr:sp macro="" textlink="">
      <xdr:nvSpPr>
        <xdr:cNvPr id="836" name="n_4mainValue【児童館】&#10;一人当たり面積">
          <a:extLst>
            <a:ext uri="{FF2B5EF4-FFF2-40B4-BE49-F238E27FC236}">
              <a16:creationId xmlns:a16="http://schemas.microsoft.com/office/drawing/2014/main" id="{1CC9EF4F-66B5-4890-8BF2-F3F4E1513948}"/>
            </a:ext>
          </a:extLst>
        </xdr:cNvPr>
        <xdr:cNvSpPr txBox="1"/>
      </xdr:nvSpPr>
      <xdr:spPr>
        <a:xfrm>
          <a:off x="18421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A0FD4513-15DF-4721-8B4B-592A9A580D1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A60336BD-3FDD-4465-B138-8045EAC55BD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1777B574-3D14-419D-839C-7FB56830974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B0DBE568-D2A9-4D9F-9232-E25AFD13ABE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39264A20-2782-4545-B8F8-CF9C4D5BE25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0AB49229-855A-40B6-BE67-3315EB29AA7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79CE69CB-B1CD-47DD-A502-EDECADD6FD5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1E6BDB25-0175-4EDE-A9A0-47B252601D5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4AD4F61B-9300-4F09-9E0B-6E2723AC391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87CA6EB6-140F-46F7-B021-D602EA1108F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BCFFA732-C67F-40D4-B740-2185E3CCF69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8" name="直線コネクタ 847">
          <a:extLst>
            <a:ext uri="{FF2B5EF4-FFF2-40B4-BE49-F238E27FC236}">
              <a16:creationId xmlns:a16="http://schemas.microsoft.com/office/drawing/2014/main" id="{1286CFDD-4A9F-4756-9241-D6C4D2F5F492}"/>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9" name="テキスト ボックス 848">
          <a:extLst>
            <a:ext uri="{FF2B5EF4-FFF2-40B4-BE49-F238E27FC236}">
              <a16:creationId xmlns:a16="http://schemas.microsoft.com/office/drawing/2014/main" id="{A0209C5E-C155-4F04-A8B4-7FBF57E9B163}"/>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0" name="直線コネクタ 849">
          <a:extLst>
            <a:ext uri="{FF2B5EF4-FFF2-40B4-BE49-F238E27FC236}">
              <a16:creationId xmlns:a16="http://schemas.microsoft.com/office/drawing/2014/main" id="{782AE49F-2D87-4053-9275-48537AC2D48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1" name="テキスト ボックス 850">
          <a:extLst>
            <a:ext uri="{FF2B5EF4-FFF2-40B4-BE49-F238E27FC236}">
              <a16:creationId xmlns:a16="http://schemas.microsoft.com/office/drawing/2014/main" id="{E85F9C24-8E36-432C-B9DE-443A07A6AA55}"/>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2" name="直線コネクタ 851">
          <a:extLst>
            <a:ext uri="{FF2B5EF4-FFF2-40B4-BE49-F238E27FC236}">
              <a16:creationId xmlns:a16="http://schemas.microsoft.com/office/drawing/2014/main" id="{0405F90C-94DF-477A-A5BE-30845F6F39CC}"/>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3" name="テキスト ボックス 852">
          <a:extLst>
            <a:ext uri="{FF2B5EF4-FFF2-40B4-BE49-F238E27FC236}">
              <a16:creationId xmlns:a16="http://schemas.microsoft.com/office/drawing/2014/main" id="{7DAF82BB-D473-4BA0-9E79-6B1D8B2AC70A}"/>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4" name="直線コネクタ 853">
          <a:extLst>
            <a:ext uri="{FF2B5EF4-FFF2-40B4-BE49-F238E27FC236}">
              <a16:creationId xmlns:a16="http://schemas.microsoft.com/office/drawing/2014/main" id="{648B3648-256F-406E-B753-D1772FA63B9A}"/>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5" name="テキスト ボックス 854">
          <a:extLst>
            <a:ext uri="{FF2B5EF4-FFF2-40B4-BE49-F238E27FC236}">
              <a16:creationId xmlns:a16="http://schemas.microsoft.com/office/drawing/2014/main" id="{BFBB6CC9-E4B1-44AF-A1F8-58054118E881}"/>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6" name="直線コネクタ 855">
          <a:extLst>
            <a:ext uri="{FF2B5EF4-FFF2-40B4-BE49-F238E27FC236}">
              <a16:creationId xmlns:a16="http://schemas.microsoft.com/office/drawing/2014/main" id="{7F0EB91B-687D-43F8-8780-EAA8344F34B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7" name="テキスト ボックス 856">
          <a:extLst>
            <a:ext uri="{FF2B5EF4-FFF2-40B4-BE49-F238E27FC236}">
              <a16:creationId xmlns:a16="http://schemas.microsoft.com/office/drawing/2014/main" id="{15E9C4C2-C045-4CCE-85BA-127264F6400E}"/>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a:extLst>
            <a:ext uri="{FF2B5EF4-FFF2-40B4-BE49-F238E27FC236}">
              <a16:creationId xmlns:a16="http://schemas.microsoft.com/office/drawing/2014/main" id="{AF95149B-0EDE-4AE0-8668-B3D8DE9AB90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9" name="テキスト ボックス 858">
          <a:extLst>
            <a:ext uri="{FF2B5EF4-FFF2-40B4-BE49-F238E27FC236}">
              <a16:creationId xmlns:a16="http://schemas.microsoft.com/office/drawing/2014/main" id="{33033C20-4A88-43A4-86B6-87F4AA175AC2}"/>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0" name="【公民館】&#10;有形固定資産減価償却率グラフ枠">
          <a:extLst>
            <a:ext uri="{FF2B5EF4-FFF2-40B4-BE49-F238E27FC236}">
              <a16:creationId xmlns:a16="http://schemas.microsoft.com/office/drawing/2014/main" id="{70AD3367-B766-4C15-B2BD-92FAE0EFD44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104775</xdr:rowOff>
    </xdr:from>
    <xdr:to>
      <xdr:col>85</xdr:col>
      <xdr:colOff>126364</xdr:colOff>
      <xdr:row>108</xdr:row>
      <xdr:rowOff>152400</xdr:rowOff>
    </xdr:to>
    <xdr:cxnSp macro="">
      <xdr:nvCxnSpPr>
        <xdr:cNvPr id="861" name="直線コネクタ 860">
          <a:extLst>
            <a:ext uri="{FF2B5EF4-FFF2-40B4-BE49-F238E27FC236}">
              <a16:creationId xmlns:a16="http://schemas.microsoft.com/office/drawing/2014/main" id="{EF0E887E-2C47-4228-9483-170B07C15871}"/>
            </a:ext>
          </a:extLst>
        </xdr:cNvPr>
        <xdr:cNvCxnSpPr/>
      </xdr:nvCxnSpPr>
      <xdr:spPr>
        <a:xfrm flipV="1">
          <a:off x="16318864" y="17078325"/>
          <a:ext cx="0" cy="1590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2" name="【公民館】&#10;有形固定資産減価償却率最小値テキスト">
          <a:extLst>
            <a:ext uri="{FF2B5EF4-FFF2-40B4-BE49-F238E27FC236}">
              <a16:creationId xmlns:a16="http://schemas.microsoft.com/office/drawing/2014/main" id="{77C3ED87-DAC6-4356-AF60-AC8472FAA578}"/>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3" name="直線コネクタ 862">
          <a:extLst>
            <a:ext uri="{FF2B5EF4-FFF2-40B4-BE49-F238E27FC236}">
              <a16:creationId xmlns:a16="http://schemas.microsoft.com/office/drawing/2014/main" id="{0470A7C5-1BFB-474A-9E06-4B944A0DD9F3}"/>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51452</xdr:rowOff>
    </xdr:from>
    <xdr:ext cx="405111" cy="259045"/>
    <xdr:sp macro="" textlink="">
      <xdr:nvSpPr>
        <xdr:cNvPr id="864" name="【公民館】&#10;有形固定資産減価償却率最大値テキスト">
          <a:extLst>
            <a:ext uri="{FF2B5EF4-FFF2-40B4-BE49-F238E27FC236}">
              <a16:creationId xmlns:a16="http://schemas.microsoft.com/office/drawing/2014/main" id="{F669B3B4-8E00-4062-85B3-C99EADBC9D2D}"/>
            </a:ext>
          </a:extLst>
        </xdr:cNvPr>
        <xdr:cNvSpPr txBox="1"/>
      </xdr:nvSpPr>
      <xdr:spPr>
        <a:xfrm>
          <a:off x="16357600" y="1685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104775</xdr:rowOff>
    </xdr:from>
    <xdr:to>
      <xdr:col>86</xdr:col>
      <xdr:colOff>25400</xdr:colOff>
      <xdr:row>99</xdr:row>
      <xdr:rowOff>104775</xdr:rowOff>
    </xdr:to>
    <xdr:cxnSp macro="">
      <xdr:nvCxnSpPr>
        <xdr:cNvPr id="865" name="直線コネクタ 864">
          <a:extLst>
            <a:ext uri="{FF2B5EF4-FFF2-40B4-BE49-F238E27FC236}">
              <a16:creationId xmlns:a16="http://schemas.microsoft.com/office/drawing/2014/main" id="{7BC2FDE3-8F60-41CE-8CB3-8EC1ECCF05C7}"/>
            </a:ext>
          </a:extLst>
        </xdr:cNvPr>
        <xdr:cNvCxnSpPr/>
      </xdr:nvCxnSpPr>
      <xdr:spPr>
        <a:xfrm>
          <a:off x="16230600" y="1707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139716</xdr:rowOff>
    </xdr:from>
    <xdr:ext cx="405111" cy="259045"/>
    <xdr:sp macro="" textlink="">
      <xdr:nvSpPr>
        <xdr:cNvPr id="866" name="【公民館】&#10;有形固定資産減価償却率平均値テキスト">
          <a:extLst>
            <a:ext uri="{FF2B5EF4-FFF2-40B4-BE49-F238E27FC236}">
              <a16:creationId xmlns:a16="http://schemas.microsoft.com/office/drawing/2014/main" id="{9F235CCC-1B6C-433D-B90A-61F53A4028A6}"/>
            </a:ext>
          </a:extLst>
        </xdr:cNvPr>
        <xdr:cNvSpPr txBox="1"/>
      </xdr:nvSpPr>
      <xdr:spPr>
        <a:xfrm>
          <a:off x="16357600" y="17799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867" name="フローチャート: 判断 866">
          <a:extLst>
            <a:ext uri="{FF2B5EF4-FFF2-40B4-BE49-F238E27FC236}">
              <a16:creationId xmlns:a16="http://schemas.microsoft.com/office/drawing/2014/main" id="{5717D358-989A-43AA-BFEF-6B6DE697878A}"/>
            </a:ext>
          </a:extLst>
        </xdr:cNvPr>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126364</xdr:rowOff>
    </xdr:from>
    <xdr:to>
      <xdr:col>81</xdr:col>
      <xdr:colOff>101600</xdr:colOff>
      <xdr:row>105</xdr:row>
      <xdr:rowOff>56514</xdr:rowOff>
    </xdr:to>
    <xdr:sp macro="" textlink="">
      <xdr:nvSpPr>
        <xdr:cNvPr id="868" name="フローチャート: 判断 867">
          <a:extLst>
            <a:ext uri="{FF2B5EF4-FFF2-40B4-BE49-F238E27FC236}">
              <a16:creationId xmlns:a16="http://schemas.microsoft.com/office/drawing/2014/main" id="{9629FDA8-33A3-47E7-9AD9-5F29CEB89C97}"/>
            </a:ext>
          </a:extLst>
        </xdr:cNvPr>
        <xdr:cNvSpPr/>
      </xdr:nvSpPr>
      <xdr:spPr>
        <a:xfrm>
          <a:off x="15430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109220</xdr:rowOff>
    </xdr:from>
    <xdr:to>
      <xdr:col>76</xdr:col>
      <xdr:colOff>165100</xdr:colOff>
      <xdr:row>105</xdr:row>
      <xdr:rowOff>39370</xdr:rowOff>
    </xdr:to>
    <xdr:sp macro="" textlink="">
      <xdr:nvSpPr>
        <xdr:cNvPr id="869" name="フローチャート: 判断 868">
          <a:extLst>
            <a:ext uri="{FF2B5EF4-FFF2-40B4-BE49-F238E27FC236}">
              <a16:creationId xmlns:a16="http://schemas.microsoft.com/office/drawing/2014/main" id="{9AD87AB8-67A0-49C6-86D7-12CBDE16C6B3}"/>
            </a:ext>
          </a:extLst>
        </xdr:cNvPr>
        <xdr:cNvSpPr/>
      </xdr:nvSpPr>
      <xdr:spPr>
        <a:xfrm>
          <a:off x="14541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90170</xdr:rowOff>
    </xdr:from>
    <xdr:to>
      <xdr:col>72</xdr:col>
      <xdr:colOff>38100</xdr:colOff>
      <xdr:row>105</xdr:row>
      <xdr:rowOff>20320</xdr:rowOff>
    </xdr:to>
    <xdr:sp macro="" textlink="">
      <xdr:nvSpPr>
        <xdr:cNvPr id="870" name="フローチャート: 判断 869">
          <a:extLst>
            <a:ext uri="{FF2B5EF4-FFF2-40B4-BE49-F238E27FC236}">
              <a16:creationId xmlns:a16="http://schemas.microsoft.com/office/drawing/2014/main" id="{B1D950FC-6A58-4784-8E9F-4652483268C9}"/>
            </a:ext>
          </a:extLst>
        </xdr:cNvPr>
        <xdr:cNvSpPr/>
      </xdr:nvSpPr>
      <xdr:spPr>
        <a:xfrm>
          <a:off x="13652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153036</xdr:rowOff>
    </xdr:from>
    <xdr:to>
      <xdr:col>67</xdr:col>
      <xdr:colOff>101600</xdr:colOff>
      <xdr:row>105</xdr:row>
      <xdr:rowOff>83186</xdr:rowOff>
    </xdr:to>
    <xdr:sp macro="" textlink="">
      <xdr:nvSpPr>
        <xdr:cNvPr id="871" name="フローチャート: 判断 870">
          <a:extLst>
            <a:ext uri="{FF2B5EF4-FFF2-40B4-BE49-F238E27FC236}">
              <a16:creationId xmlns:a16="http://schemas.microsoft.com/office/drawing/2014/main" id="{F4BFA23A-F4E1-41C1-99B5-82A313DFD1AF}"/>
            </a:ext>
          </a:extLst>
        </xdr:cNvPr>
        <xdr:cNvSpPr/>
      </xdr:nvSpPr>
      <xdr:spPr>
        <a:xfrm>
          <a:off x="12763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C8A39D6F-7388-438C-9614-C472762EFB6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EC99CD87-7603-4333-841C-106BC2B91F6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19ABF8CE-3678-4E76-9233-46AD105B722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EC7F8E2A-BC16-48E2-8824-FC1621FD048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CDC68834-EB78-4D2E-B875-E4A256C67A7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69214</xdr:rowOff>
    </xdr:from>
    <xdr:to>
      <xdr:col>85</xdr:col>
      <xdr:colOff>177800</xdr:colOff>
      <xdr:row>105</xdr:row>
      <xdr:rowOff>170814</xdr:rowOff>
    </xdr:to>
    <xdr:sp macro="" textlink="">
      <xdr:nvSpPr>
        <xdr:cNvPr id="877" name="楕円 876">
          <a:extLst>
            <a:ext uri="{FF2B5EF4-FFF2-40B4-BE49-F238E27FC236}">
              <a16:creationId xmlns:a16="http://schemas.microsoft.com/office/drawing/2014/main" id="{67468778-BAAD-4B6B-962D-9E94D5FF0B1E}"/>
            </a:ext>
          </a:extLst>
        </xdr:cNvPr>
        <xdr:cNvSpPr/>
      </xdr:nvSpPr>
      <xdr:spPr>
        <a:xfrm>
          <a:off x="16268700" y="1807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47641</xdr:rowOff>
    </xdr:from>
    <xdr:ext cx="405111" cy="259045"/>
    <xdr:sp macro="" textlink="">
      <xdr:nvSpPr>
        <xdr:cNvPr id="878" name="【公民館】&#10;有形固定資産減価償却率該当値テキスト">
          <a:extLst>
            <a:ext uri="{FF2B5EF4-FFF2-40B4-BE49-F238E27FC236}">
              <a16:creationId xmlns:a16="http://schemas.microsoft.com/office/drawing/2014/main" id="{CCC88C74-71EE-4F69-8FB3-D004BFCBEE7D}"/>
            </a:ext>
          </a:extLst>
        </xdr:cNvPr>
        <xdr:cNvSpPr txBox="1"/>
      </xdr:nvSpPr>
      <xdr:spPr>
        <a:xfrm>
          <a:off x="16357600" y="180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124461</xdr:rowOff>
    </xdr:from>
    <xdr:to>
      <xdr:col>81</xdr:col>
      <xdr:colOff>101600</xdr:colOff>
      <xdr:row>107</xdr:row>
      <xdr:rowOff>54611</xdr:rowOff>
    </xdr:to>
    <xdr:sp macro="" textlink="">
      <xdr:nvSpPr>
        <xdr:cNvPr id="879" name="楕円 878">
          <a:extLst>
            <a:ext uri="{FF2B5EF4-FFF2-40B4-BE49-F238E27FC236}">
              <a16:creationId xmlns:a16="http://schemas.microsoft.com/office/drawing/2014/main" id="{730141E1-41F3-4717-941F-B2F8A5B0DBEA}"/>
            </a:ext>
          </a:extLst>
        </xdr:cNvPr>
        <xdr:cNvSpPr/>
      </xdr:nvSpPr>
      <xdr:spPr>
        <a:xfrm>
          <a:off x="154305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120014</xdr:rowOff>
    </xdr:from>
    <xdr:to>
      <xdr:col>85</xdr:col>
      <xdr:colOff>127000</xdr:colOff>
      <xdr:row>107</xdr:row>
      <xdr:rowOff>3811</xdr:rowOff>
    </xdr:to>
    <xdr:cxnSp macro="">
      <xdr:nvCxnSpPr>
        <xdr:cNvPr id="880" name="直線コネクタ 879">
          <a:extLst>
            <a:ext uri="{FF2B5EF4-FFF2-40B4-BE49-F238E27FC236}">
              <a16:creationId xmlns:a16="http://schemas.microsoft.com/office/drawing/2014/main" id="{0C8DA960-660D-40EC-8DC6-325E9EC948C1}"/>
            </a:ext>
          </a:extLst>
        </xdr:cNvPr>
        <xdr:cNvCxnSpPr/>
      </xdr:nvCxnSpPr>
      <xdr:spPr>
        <a:xfrm flipV="1">
          <a:off x="15481300" y="18122264"/>
          <a:ext cx="838200" cy="226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90170</xdr:rowOff>
    </xdr:from>
    <xdr:to>
      <xdr:col>76</xdr:col>
      <xdr:colOff>165100</xdr:colOff>
      <xdr:row>107</xdr:row>
      <xdr:rowOff>20320</xdr:rowOff>
    </xdr:to>
    <xdr:sp macro="" textlink="">
      <xdr:nvSpPr>
        <xdr:cNvPr id="881" name="楕円 880">
          <a:extLst>
            <a:ext uri="{FF2B5EF4-FFF2-40B4-BE49-F238E27FC236}">
              <a16:creationId xmlns:a16="http://schemas.microsoft.com/office/drawing/2014/main" id="{336D86F0-3AFA-4E8B-9756-D5C58237076C}"/>
            </a:ext>
          </a:extLst>
        </xdr:cNvPr>
        <xdr:cNvSpPr/>
      </xdr:nvSpPr>
      <xdr:spPr>
        <a:xfrm>
          <a:off x="14541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140970</xdr:rowOff>
    </xdr:from>
    <xdr:to>
      <xdr:col>81</xdr:col>
      <xdr:colOff>50800</xdr:colOff>
      <xdr:row>107</xdr:row>
      <xdr:rowOff>3811</xdr:rowOff>
    </xdr:to>
    <xdr:cxnSp macro="">
      <xdr:nvCxnSpPr>
        <xdr:cNvPr id="882" name="直線コネクタ 881">
          <a:extLst>
            <a:ext uri="{FF2B5EF4-FFF2-40B4-BE49-F238E27FC236}">
              <a16:creationId xmlns:a16="http://schemas.microsoft.com/office/drawing/2014/main" id="{64F7F753-73D2-46B3-BF63-4CEA7A46F60A}"/>
            </a:ext>
          </a:extLst>
        </xdr:cNvPr>
        <xdr:cNvCxnSpPr/>
      </xdr:nvCxnSpPr>
      <xdr:spPr>
        <a:xfrm>
          <a:off x="14592300" y="1831467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65405</xdr:rowOff>
    </xdr:from>
    <xdr:to>
      <xdr:col>72</xdr:col>
      <xdr:colOff>38100</xdr:colOff>
      <xdr:row>106</xdr:row>
      <xdr:rowOff>167005</xdr:rowOff>
    </xdr:to>
    <xdr:sp macro="" textlink="">
      <xdr:nvSpPr>
        <xdr:cNvPr id="883" name="楕円 882">
          <a:extLst>
            <a:ext uri="{FF2B5EF4-FFF2-40B4-BE49-F238E27FC236}">
              <a16:creationId xmlns:a16="http://schemas.microsoft.com/office/drawing/2014/main" id="{7C1BFE5B-D3F6-47AB-85D7-D41064243C59}"/>
            </a:ext>
          </a:extLst>
        </xdr:cNvPr>
        <xdr:cNvSpPr/>
      </xdr:nvSpPr>
      <xdr:spPr>
        <a:xfrm>
          <a:off x="13652500" y="182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116205</xdr:rowOff>
    </xdr:from>
    <xdr:to>
      <xdr:col>76</xdr:col>
      <xdr:colOff>114300</xdr:colOff>
      <xdr:row>106</xdr:row>
      <xdr:rowOff>140970</xdr:rowOff>
    </xdr:to>
    <xdr:cxnSp macro="">
      <xdr:nvCxnSpPr>
        <xdr:cNvPr id="884" name="直線コネクタ 883">
          <a:extLst>
            <a:ext uri="{FF2B5EF4-FFF2-40B4-BE49-F238E27FC236}">
              <a16:creationId xmlns:a16="http://schemas.microsoft.com/office/drawing/2014/main" id="{7ACAC5D6-7114-44F1-80EB-A8D173E1A807}"/>
            </a:ext>
          </a:extLst>
        </xdr:cNvPr>
        <xdr:cNvCxnSpPr/>
      </xdr:nvCxnSpPr>
      <xdr:spPr>
        <a:xfrm>
          <a:off x="13703300" y="1828990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50164</xdr:rowOff>
    </xdr:from>
    <xdr:to>
      <xdr:col>67</xdr:col>
      <xdr:colOff>101600</xdr:colOff>
      <xdr:row>106</xdr:row>
      <xdr:rowOff>151764</xdr:rowOff>
    </xdr:to>
    <xdr:sp macro="" textlink="">
      <xdr:nvSpPr>
        <xdr:cNvPr id="885" name="楕円 884">
          <a:extLst>
            <a:ext uri="{FF2B5EF4-FFF2-40B4-BE49-F238E27FC236}">
              <a16:creationId xmlns:a16="http://schemas.microsoft.com/office/drawing/2014/main" id="{6DFECA8B-FA23-4886-9045-77838C6CCE70}"/>
            </a:ext>
          </a:extLst>
        </xdr:cNvPr>
        <xdr:cNvSpPr/>
      </xdr:nvSpPr>
      <xdr:spPr>
        <a:xfrm>
          <a:off x="12763500" y="1822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100964</xdr:rowOff>
    </xdr:from>
    <xdr:to>
      <xdr:col>71</xdr:col>
      <xdr:colOff>177800</xdr:colOff>
      <xdr:row>106</xdr:row>
      <xdr:rowOff>116205</xdr:rowOff>
    </xdr:to>
    <xdr:cxnSp macro="">
      <xdr:nvCxnSpPr>
        <xdr:cNvPr id="886" name="直線コネクタ 885">
          <a:extLst>
            <a:ext uri="{FF2B5EF4-FFF2-40B4-BE49-F238E27FC236}">
              <a16:creationId xmlns:a16="http://schemas.microsoft.com/office/drawing/2014/main" id="{170B75F1-4F3D-4D1A-8327-62757C91411E}"/>
            </a:ext>
          </a:extLst>
        </xdr:cNvPr>
        <xdr:cNvCxnSpPr/>
      </xdr:nvCxnSpPr>
      <xdr:spPr>
        <a:xfrm>
          <a:off x="12814300" y="18274664"/>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73041</xdr:rowOff>
    </xdr:from>
    <xdr:ext cx="405111" cy="259045"/>
    <xdr:sp macro="" textlink="">
      <xdr:nvSpPr>
        <xdr:cNvPr id="887" name="n_1aveValue【公民館】&#10;有形固定資産減価償却率">
          <a:extLst>
            <a:ext uri="{FF2B5EF4-FFF2-40B4-BE49-F238E27FC236}">
              <a16:creationId xmlns:a16="http://schemas.microsoft.com/office/drawing/2014/main" id="{A1380B60-BB38-446C-96E3-242560122085}"/>
            </a:ext>
          </a:extLst>
        </xdr:cNvPr>
        <xdr:cNvSpPr txBox="1"/>
      </xdr:nvSpPr>
      <xdr:spPr>
        <a:xfrm>
          <a:off x="152660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55897</xdr:rowOff>
    </xdr:from>
    <xdr:ext cx="405111" cy="259045"/>
    <xdr:sp macro="" textlink="">
      <xdr:nvSpPr>
        <xdr:cNvPr id="888" name="n_2aveValue【公民館】&#10;有形固定資産減価償却率">
          <a:extLst>
            <a:ext uri="{FF2B5EF4-FFF2-40B4-BE49-F238E27FC236}">
              <a16:creationId xmlns:a16="http://schemas.microsoft.com/office/drawing/2014/main" id="{F8469912-C9FF-44D8-BF9D-681F587674F4}"/>
            </a:ext>
          </a:extLst>
        </xdr:cNvPr>
        <xdr:cNvSpPr txBox="1"/>
      </xdr:nvSpPr>
      <xdr:spPr>
        <a:xfrm>
          <a:off x="14389744"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36847</xdr:rowOff>
    </xdr:from>
    <xdr:ext cx="405111" cy="259045"/>
    <xdr:sp macro="" textlink="">
      <xdr:nvSpPr>
        <xdr:cNvPr id="889" name="n_3aveValue【公民館】&#10;有形固定資産減価償却率">
          <a:extLst>
            <a:ext uri="{FF2B5EF4-FFF2-40B4-BE49-F238E27FC236}">
              <a16:creationId xmlns:a16="http://schemas.microsoft.com/office/drawing/2014/main" id="{0CD75A7E-86BF-4F83-8ED0-1525A18F068B}"/>
            </a:ext>
          </a:extLst>
        </xdr:cNvPr>
        <xdr:cNvSpPr txBox="1"/>
      </xdr:nvSpPr>
      <xdr:spPr>
        <a:xfrm>
          <a:off x="13500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99713</xdr:rowOff>
    </xdr:from>
    <xdr:ext cx="405111" cy="259045"/>
    <xdr:sp macro="" textlink="">
      <xdr:nvSpPr>
        <xdr:cNvPr id="890" name="n_4aveValue【公民館】&#10;有形固定資産減価償却率">
          <a:extLst>
            <a:ext uri="{FF2B5EF4-FFF2-40B4-BE49-F238E27FC236}">
              <a16:creationId xmlns:a16="http://schemas.microsoft.com/office/drawing/2014/main" id="{5067DD6D-2E3F-436F-A394-0DFAD3A0772A}"/>
            </a:ext>
          </a:extLst>
        </xdr:cNvPr>
        <xdr:cNvSpPr txBox="1"/>
      </xdr:nvSpPr>
      <xdr:spPr>
        <a:xfrm>
          <a:off x="126117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45738</xdr:rowOff>
    </xdr:from>
    <xdr:ext cx="405111" cy="259045"/>
    <xdr:sp macro="" textlink="">
      <xdr:nvSpPr>
        <xdr:cNvPr id="891" name="n_1mainValue【公民館】&#10;有形固定資産減価償却率">
          <a:extLst>
            <a:ext uri="{FF2B5EF4-FFF2-40B4-BE49-F238E27FC236}">
              <a16:creationId xmlns:a16="http://schemas.microsoft.com/office/drawing/2014/main" id="{5C2F22C0-748A-4463-9A98-82122A1A4230}"/>
            </a:ext>
          </a:extLst>
        </xdr:cNvPr>
        <xdr:cNvSpPr txBox="1"/>
      </xdr:nvSpPr>
      <xdr:spPr>
        <a:xfrm>
          <a:off x="15266044" y="1839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11447</xdr:rowOff>
    </xdr:from>
    <xdr:ext cx="405111" cy="259045"/>
    <xdr:sp macro="" textlink="">
      <xdr:nvSpPr>
        <xdr:cNvPr id="892" name="n_2mainValue【公民館】&#10;有形固定資産減価償却率">
          <a:extLst>
            <a:ext uri="{FF2B5EF4-FFF2-40B4-BE49-F238E27FC236}">
              <a16:creationId xmlns:a16="http://schemas.microsoft.com/office/drawing/2014/main" id="{E6DB4D87-9BF3-49EA-BE5A-C0D71AD96ADD}"/>
            </a:ext>
          </a:extLst>
        </xdr:cNvPr>
        <xdr:cNvSpPr txBox="1"/>
      </xdr:nvSpPr>
      <xdr:spPr>
        <a:xfrm>
          <a:off x="14389744" y="183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158132</xdr:rowOff>
    </xdr:from>
    <xdr:ext cx="405111" cy="259045"/>
    <xdr:sp macro="" textlink="">
      <xdr:nvSpPr>
        <xdr:cNvPr id="893" name="n_3mainValue【公民館】&#10;有形固定資産減価償却率">
          <a:extLst>
            <a:ext uri="{FF2B5EF4-FFF2-40B4-BE49-F238E27FC236}">
              <a16:creationId xmlns:a16="http://schemas.microsoft.com/office/drawing/2014/main" id="{00EF6AFC-1AF2-4F27-ABCA-164D9F19DEFC}"/>
            </a:ext>
          </a:extLst>
        </xdr:cNvPr>
        <xdr:cNvSpPr txBox="1"/>
      </xdr:nvSpPr>
      <xdr:spPr>
        <a:xfrm>
          <a:off x="13500744" y="1833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142891</xdr:rowOff>
    </xdr:from>
    <xdr:ext cx="405111" cy="259045"/>
    <xdr:sp macro="" textlink="">
      <xdr:nvSpPr>
        <xdr:cNvPr id="894" name="n_4mainValue【公民館】&#10;有形固定資産減価償却率">
          <a:extLst>
            <a:ext uri="{FF2B5EF4-FFF2-40B4-BE49-F238E27FC236}">
              <a16:creationId xmlns:a16="http://schemas.microsoft.com/office/drawing/2014/main" id="{2FA7FDEE-52FB-4674-B933-0BD68EDF0189}"/>
            </a:ext>
          </a:extLst>
        </xdr:cNvPr>
        <xdr:cNvSpPr txBox="1"/>
      </xdr:nvSpPr>
      <xdr:spPr>
        <a:xfrm>
          <a:off x="12611744" y="1831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0BE5CBBF-A362-447A-B167-C6B16E0F992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2203E29F-208C-42CD-9DB7-E4918F07C0F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D1021E98-511E-4CB7-9DAF-362CC8162F5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01B0DC16-8709-4F5F-8E61-1A47826B2E3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CC789B7D-0717-4006-A9E9-4D5AD48565F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B08D2147-61EE-44BF-9813-F76DDC31532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A6CE8BB0-139E-42D0-A2A2-591E31EFF6B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B3D498B4-B0A3-4100-8FA4-F9FC5C01E23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13850A11-4FD2-4178-AB0F-B84E05F07D6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9601AE38-2022-4AA0-9004-6960FA16068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a:extLst>
            <a:ext uri="{FF2B5EF4-FFF2-40B4-BE49-F238E27FC236}">
              <a16:creationId xmlns:a16="http://schemas.microsoft.com/office/drawing/2014/main" id="{7A5134E1-CEA8-4B2D-9E49-7C855F181BAF}"/>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a:extLst>
            <a:ext uri="{FF2B5EF4-FFF2-40B4-BE49-F238E27FC236}">
              <a16:creationId xmlns:a16="http://schemas.microsoft.com/office/drawing/2014/main" id="{9B1DE7B0-5296-4EEE-A846-AC5914A0B094}"/>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a:extLst>
            <a:ext uri="{FF2B5EF4-FFF2-40B4-BE49-F238E27FC236}">
              <a16:creationId xmlns:a16="http://schemas.microsoft.com/office/drawing/2014/main" id="{BA2D8087-7DE6-4987-B53F-D4008324C3C6}"/>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a:extLst>
            <a:ext uri="{FF2B5EF4-FFF2-40B4-BE49-F238E27FC236}">
              <a16:creationId xmlns:a16="http://schemas.microsoft.com/office/drawing/2014/main" id="{88ABF6F1-4F70-4663-9C50-CDBD2D245F7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a:extLst>
            <a:ext uri="{FF2B5EF4-FFF2-40B4-BE49-F238E27FC236}">
              <a16:creationId xmlns:a16="http://schemas.microsoft.com/office/drawing/2014/main" id="{C90C7E5C-533B-42A1-82EF-6131E5EA76D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a:extLst>
            <a:ext uri="{FF2B5EF4-FFF2-40B4-BE49-F238E27FC236}">
              <a16:creationId xmlns:a16="http://schemas.microsoft.com/office/drawing/2014/main" id="{A2460F1D-E452-48A2-86E0-3BB229AD2B68}"/>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a:extLst>
            <a:ext uri="{FF2B5EF4-FFF2-40B4-BE49-F238E27FC236}">
              <a16:creationId xmlns:a16="http://schemas.microsoft.com/office/drawing/2014/main" id="{DFEAE157-0BC7-407E-9D91-1A54ADF01ED3}"/>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a:extLst>
            <a:ext uri="{FF2B5EF4-FFF2-40B4-BE49-F238E27FC236}">
              <a16:creationId xmlns:a16="http://schemas.microsoft.com/office/drawing/2014/main" id="{09778021-94EF-4042-97BF-35EA4CA890BE}"/>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a:extLst>
            <a:ext uri="{FF2B5EF4-FFF2-40B4-BE49-F238E27FC236}">
              <a16:creationId xmlns:a16="http://schemas.microsoft.com/office/drawing/2014/main" id="{C723834B-3F2A-4FCA-A062-E36AB553AAF4}"/>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a:extLst>
            <a:ext uri="{FF2B5EF4-FFF2-40B4-BE49-F238E27FC236}">
              <a16:creationId xmlns:a16="http://schemas.microsoft.com/office/drawing/2014/main" id="{E4CB4857-B50E-4A5E-9E9A-62EDB80869BD}"/>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a:extLst>
            <a:ext uri="{FF2B5EF4-FFF2-40B4-BE49-F238E27FC236}">
              <a16:creationId xmlns:a16="http://schemas.microsoft.com/office/drawing/2014/main" id="{777FC917-CA65-48D8-B698-6EAA5CFD333F}"/>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a:extLst>
            <a:ext uri="{FF2B5EF4-FFF2-40B4-BE49-F238E27FC236}">
              <a16:creationId xmlns:a16="http://schemas.microsoft.com/office/drawing/2014/main" id="{336D5BAD-4905-4DA0-BFD0-0B2B3E527C4F}"/>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37DB3625-FFDE-42BF-8BB8-61D156E0D7E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50E8FEFE-F483-40DF-A601-EDF7B6CEE71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公民館】&#10;一人当たり面積グラフ枠">
          <a:extLst>
            <a:ext uri="{FF2B5EF4-FFF2-40B4-BE49-F238E27FC236}">
              <a16:creationId xmlns:a16="http://schemas.microsoft.com/office/drawing/2014/main" id="{393A31E9-9B0A-4701-94CD-C8DBE476C04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109</xdr:row>
      <xdr:rowOff>19050</xdr:rowOff>
    </xdr:to>
    <xdr:cxnSp macro="">
      <xdr:nvCxnSpPr>
        <xdr:cNvPr id="920" name="直線コネクタ 919">
          <a:extLst>
            <a:ext uri="{FF2B5EF4-FFF2-40B4-BE49-F238E27FC236}">
              <a16:creationId xmlns:a16="http://schemas.microsoft.com/office/drawing/2014/main" id="{49940115-3F9E-458A-A459-B2B9917FB73F}"/>
            </a:ext>
          </a:extLst>
        </xdr:cNvPr>
        <xdr:cNvCxnSpPr/>
      </xdr:nvCxnSpPr>
      <xdr:spPr>
        <a:xfrm flipV="1">
          <a:off x="22160864" y="17252224"/>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921" name="【公民館】&#10;一人当たり面積最小値テキスト">
          <a:extLst>
            <a:ext uri="{FF2B5EF4-FFF2-40B4-BE49-F238E27FC236}">
              <a16:creationId xmlns:a16="http://schemas.microsoft.com/office/drawing/2014/main" id="{325559A5-4A86-40B4-B18D-D1A41020604F}"/>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922" name="直線コネクタ 921">
          <a:extLst>
            <a:ext uri="{FF2B5EF4-FFF2-40B4-BE49-F238E27FC236}">
              <a16:creationId xmlns:a16="http://schemas.microsoft.com/office/drawing/2014/main" id="{59D8B3EE-29A0-4E90-B511-3564B84F9D6B}"/>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923" name="【公民館】&#10;一人当たり面積最大値テキスト">
          <a:extLst>
            <a:ext uri="{FF2B5EF4-FFF2-40B4-BE49-F238E27FC236}">
              <a16:creationId xmlns:a16="http://schemas.microsoft.com/office/drawing/2014/main" id="{C5371FE4-FE26-4340-9D53-337975E30DB5}"/>
            </a:ext>
          </a:extLst>
        </xdr:cNvPr>
        <xdr:cNvSpPr txBox="1"/>
      </xdr:nvSpPr>
      <xdr:spPr>
        <a:xfrm>
          <a:off x="22199600" y="1702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924" name="直線コネクタ 923">
          <a:extLst>
            <a:ext uri="{FF2B5EF4-FFF2-40B4-BE49-F238E27FC236}">
              <a16:creationId xmlns:a16="http://schemas.microsoft.com/office/drawing/2014/main" id="{A068C606-A726-4FAB-9925-B15980E67077}"/>
            </a:ext>
          </a:extLst>
        </xdr:cNvPr>
        <xdr:cNvCxnSpPr/>
      </xdr:nvCxnSpPr>
      <xdr:spPr>
        <a:xfrm>
          <a:off x="22072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925</xdr:rowOff>
    </xdr:from>
    <xdr:ext cx="469744" cy="259045"/>
    <xdr:sp macro="" textlink="">
      <xdr:nvSpPr>
        <xdr:cNvPr id="925" name="【公民館】&#10;一人当たり面積平均値テキスト">
          <a:extLst>
            <a:ext uri="{FF2B5EF4-FFF2-40B4-BE49-F238E27FC236}">
              <a16:creationId xmlns:a16="http://schemas.microsoft.com/office/drawing/2014/main" id="{A240CE0F-DC77-4256-AC1B-134FCBE40407}"/>
            </a:ext>
          </a:extLst>
        </xdr:cNvPr>
        <xdr:cNvSpPr txBox="1"/>
      </xdr:nvSpPr>
      <xdr:spPr>
        <a:xfrm>
          <a:off x="22199600" y="18174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149498</xdr:rowOff>
    </xdr:from>
    <xdr:to>
      <xdr:col>116</xdr:col>
      <xdr:colOff>114300</xdr:colOff>
      <xdr:row>107</xdr:row>
      <xdr:rowOff>79648</xdr:rowOff>
    </xdr:to>
    <xdr:sp macro="" textlink="">
      <xdr:nvSpPr>
        <xdr:cNvPr id="926" name="フローチャート: 判断 925">
          <a:extLst>
            <a:ext uri="{FF2B5EF4-FFF2-40B4-BE49-F238E27FC236}">
              <a16:creationId xmlns:a16="http://schemas.microsoft.com/office/drawing/2014/main" id="{F0C95D62-8A44-41A0-98AB-D2478B84F4D5}"/>
            </a:ext>
          </a:extLst>
        </xdr:cNvPr>
        <xdr:cNvSpPr/>
      </xdr:nvSpPr>
      <xdr:spPr>
        <a:xfrm>
          <a:off x="221107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156029</xdr:rowOff>
    </xdr:from>
    <xdr:to>
      <xdr:col>112</xdr:col>
      <xdr:colOff>38100</xdr:colOff>
      <xdr:row>107</xdr:row>
      <xdr:rowOff>86179</xdr:rowOff>
    </xdr:to>
    <xdr:sp macro="" textlink="">
      <xdr:nvSpPr>
        <xdr:cNvPr id="927" name="フローチャート: 判断 926">
          <a:extLst>
            <a:ext uri="{FF2B5EF4-FFF2-40B4-BE49-F238E27FC236}">
              <a16:creationId xmlns:a16="http://schemas.microsoft.com/office/drawing/2014/main" id="{5FB14C12-149E-4FEC-869E-7BA8C20DD1E4}"/>
            </a:ext>
          </a:extLst>
        </xdr:cNvPr>
        <xdr:cNvSpPr/>
      </xdr:nvSpPr>
      <xdr:spPr>
        <a:xfrm>
          <a:off x="21272500" y="183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160927</xdr:rowOff>
    </xdr:from>
    <xdr:to>
      <xdr:col>107</xdr:col>
      <xdr:colOff>101600</xdr:colOff>
      <xdr:row>107</xdr:row>
      <xdr:rowOff>91077</xdr:rowOff>
    </xdr:to>
    <xdr:sp macro="" textlink="">
      <xdr:nvSpPr>
        <xdr:cNvPr id="928" name="フローチャート: 判断 927">
          <a:extLst>
            <a:ext uri="{FF2B5EF4-FFF2-40B4-BE49-F238E27FC236}">
              <a16:creationId xmlns:a16="http://schemas.microsoft.com/office/drawing/2014/main" id="{59483DE8-ACFD-4555-B6D6-01874ABF92DD}"/>
            </a:ext>
          </a:extLst>
        </xdr:cNvPr>
        <xdr:cNvSpPr/>
      </xdr:nvSpPr>
      <xdr:spPr>
        <a:xfrm>
          <a:off x="20383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29" name="フローチャート: 判断 928">
          <a:extLst>
            <a:ext uri="{FF2B5EF4-FFF2-40B4-BE49-F238E27FC236}">
              <a16:creationId xmlns:a16="http://schemas.microsoft.com/office/drawing/2014/main" id="{446BEBE0-C8E1-4972-A0E0-C64A05B88E2C}"/>
            </a:ext>
          </a:extLst>
        </xdr:cNvPr>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36830</xdr:rowOff>
    </xdr:from>
    <xdr:to>
      <xdr:col>98</xdr:col>
      <xdr:colOff>38100</xdr:colOff>
      <xdr:row>107</xdr:row>
      <xdr:rowOff>138430</xdr:rowOff>
    </xdr:to>
    <xdr:sp macro="" textlink="">
      <xdr:nvSpPr>
        <xdr:cNvPr id="930" name="フローチャート: 判断 929">
          <a:extLst>
            <a:ext uri="{FF2B5EF4-FFF2-40B4-BE49-F238E27FC236}">
              <a16:creationId xmlns:a16="http://schemas.microsoft.com/office/drawing/2014/main" id="{807D7C26-07CA-4D7D-B2FB-3F6F7F5CCEA7}"/>
            </a:ext>
          </a:extLst>
        </xdr:cNvPr>
        <xdr:cNvSpPr/>
      </xdr:nvSpPr>
      <xdr:spPr>
        <a:xfrm>
          <a:off x="18605500" y="1838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5D1F8755-7120-48D1-A0E5-03EA82B1A6F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60942843-3A81-470A-943E-9D1799ED58A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E415948D-C88E-4C47-810F-390F5A0D6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B89F3E0-EBB5-47B8-A01A-F9AA38D020F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F7D9443D-4573-4CED-A1D1-2694693A4F3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160927</xdr:rowOff>
    </xdr:from>
    <xdr:to>
      <xdr:col>116</xdr:col>
      <xdr:colOff>114300</xdr:colOff>
      <xdr:row>108</xdr:row>
      <xdr:rowOff>91077</xdr:rowOff>
    </xdr:to>
    <xdr:sp macro="" textlink="">
      <xdr:nvSpPr>
        <xdr:cNvPr id="936" name="楕円 935">
          <a:extLst>
            <a:ext uri="{FF2B5EF4-FFF2-40B4-BE49-F238E27FC236}">
              <a16:creationId xmlns:a16="http://schemas.microsoft.com/office/drawing/2014/main" id="{625B45CB-03EA-4F57-973B-DE9EEEAB0A85}"/>
            </a:ext>
          </a:extLst>
        </xdr:cNvPr>
        <xdr:cNvSpPr/>
      </xdr:nvSpPr>
      <xdr:spPr>
        <a:xfrm>
          <a:off x="22110700" y="1850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139354</xdr:rowOff>
    </xdr:from>
    <xdr:ext cx="469744" cy="259045"/>
    <xdr:sp macro="" textlink="">
      <xdr:nvSpPr>
        <xdr:cNvPr id="937" name="【公民館】&#10;一人当たり面積該当値テキスト">
          <a:extLst>
            <a:ext uri="{FF2B5EF4-FFF2-40B4-BE49-F238E27FC236}">
              <a16:creationId xmlns:a16="http://schemas.microsoft.com/office/drawing/2014/main" id="{677DB803-FBA8-4373-BEF7-A2DCDD7C7B42}"/>
            </a:ext>
          </a:extLst>
        </xdr:cNvPr>
        <xdr:cNvSpPr txBox="1"/>
      </xdr:nvSpPr>
      <xdr:spPr>
        <a:xfrm>
          <a:off x="22199600"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25400</xdr:rowOff>
    </xdr:from>
    <xdr:to>
      <xdr:col>112</xdr:col>
      <xdr:colOff>38100</xdr:colOff>
      <xdr:row>108</xdr:row>
      <xdr:rowOff>127000</xdr:rowOff>
    </xdr:to>
    <xdr:sp macro="" textlink="">
      <xdr:nvSpPr>
        <xdr:cNvPr id="938" name="楕円 937">
          <a:extLst>
            <a:ext uri="{FF2B5EF4-FFF2-40B4-BE49-F238E27FC236}">
              <a16:creationId xmlns:a16="http://schemas.microsoft.com/office/drawing/2014/main" id="{46EA0A05-4325-467D-85CF-1CFE778E6284}"/>
            </a:ext>
          </a:extLst>
        </xdr:cNvPr>
        <xdr:cNvSpPr/>
      </xdr:nvSpPr>
      <xdr:spPr>
        <a:xfrm>
          <a:off x="21272500" y="185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40277</xdr:rowOff>
    </xdr:from>
    <xdr:to>
      <xdr:col>116</xdr:col>
      <xdr:colOff>63500</xdr:colOff>
      <xdr:row>108</xdr:row>
      <xdr:rowOff>76200</xdr:rowOff>
    </xdr:to>
    <xdr:cxnSp macro="">
      <xdr:nvCxnSpPr>
        <xdr:cNvPr id="939" name="直線コネクタ 938">
          <a:extLst>
            <a:ext uri="{FF2B5EF4-FFF2-40B4-BE49-F238E27FC236}">
              <a16:creationId xmlns:a16="http://schemas.microsoft.com/office/drawing/2014/main" id="{AE186C04-7A13-447D-9ABA-2366865ED568}"/>
            </a:ext>
          </a:extLst>
        </xdr:cNvPr>
        <xdr:cNvCxnSpPr/>
      </xdr:nvCxnSpPr>
      <xdr:spPr>
        <a:xfrm flipV="1">
          <a:off x="21323300" y="1855687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28666</xdr:rowOff>
    </xdr:from>
    <xdr:to>
      <xdr:col>107</xdr:col>
      <xdr:colOff>101600</xdr:colOff>
      <xdr:row>108</xdr:row>
      <xdr:rowOff>130266</xdr:rowOff>
    </xdr:to>
    <xdr:sp macro="" textlink="">
      <xdr:nvSpPr>
        <xdr:cNvPr id="940" name="楕円 939">
          <a:extLst>
            <a:ext uri="{FF2B5EF4-FFF2-40B4-BE49-F238E27FC236}">
              <a16:creationId xmlns:a16="http://schemas.microsoft.com/office/drawing/2014/main" id="{D1BA29E8-85FA-44E4-B00F-39CE5D7D8C38}"/>
            </a:ext>
          </a:extLst>
        </xdr:cNvPr>
        <xdr:cNvSpPr/>
      </xdr:nvSpPr>
      <xdr:spPr>
        <a:xfrm>
          <a:off x="20383500" y="1854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76200</xdr:rowOff>
    </xdr:from>
    <xdr:to>
      <xdr:col>111</xdr:col>
      <xdr:colOff>177800</xdr:colOff>
      <xdr:row>108</xdr:row>
      <xdr:rowOff>79466</xdr:rowOff>
    </xdr:to>
    <xdr:cxnSp macro="">
      <xdr:nvCxnSpPr>
        <xdr:cNvPr id="941" name="直線コネクタ 940">
          <a:extLst>
            <a:ext uri="{FF2B5EF4-FFF2-40B4-BE49-F238E27FC236}">
              <a16:creationId xmlns:a16="http://schemas.microsoft.com/office/drawing/2014/main" id="{7AC8CC63-DB5E-468F-BCBC-C11161D1D5B5}"/>
            </a:ext>
          </a:extLst>
        </xdr:cNvPr>
        <xdr:cNvCxnSpPr/>
      </xdr:nvCxnSpPr>
      <xdr:spPr>
        <a:xfrm flipV="1">
          <a:off x="20434300" y="185928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23768</xdr:rowOff>
    </xdr:from>
    <xdr:to>
      <xdr:col>102</xdr:col>
      <xdr:colOff>165100</xdr:colOff>
      <xdr:row>108</xdr:row>
      <xdr:rowOff>125368</xdr:rowOff>
    </xdr:to>
    <xdr:sp macro="" textlink="">
      <xdr:nvSpPr>
        <xdr:cNvPr id="942" name="楕円 941">
          <a:extLst>
            <a:ext uri="{FF2B5EF4-FFF2-40B4-BE49-F238E27FC236}">
              <a16:creationId xmlns:a16="http://schemas.microsoft.com/office/drawing/2014/main" id="{0C674158-12D5-4F49-8DA3-6238F6321CB4}"/>
            </a:ext>
          </a:extLst>
        </xdr:cNvPr>
        <xdr:cNvSpPr/>
      </xdr:nvSpPr>
      <xdr:spPr>
        <a:xfrm>
          <a:off x="19494500" y="1854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74568</xdr:rowOff>
    </xdr:from>
    <xdr:to>
      <xdr:col>107</xdr:col>
      <xdr:colOff>50800</xdr:colOff>
      <xdr:row>108</xdr:row>
      <xdr:rowOff>79466</xdr:rowOff>
    </xdr:to>
    <xdr:cxnSp macro="">
      <xdr:nvCxnSpPr>
        <xdr:cNvPr id="943" name="直線コネクタ 942">
          <a:extLst>
            <a:ext uri="{FF2B5EF4-FFF2-40B4-BE49-F238E27FC236}">
              <a16:creationId xmlns:a16="http://schemas.microsoft.com/office/drawing/2014/main" id="{9A664B65-877C-406A-B0A8-ED8E5A318B3A}"/>
            </a:ext>
          </a:extLst>
        </xdr:cNvPr>
        <xdr:cNvCxnSpPr/>
      </xdr:nvCxnSpPr>
      <xdr:spPr>
        <a:xfrm>
          <a:off x="19545300" y="18591168"/>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9071</xdr:rowOff>
    </xdr:from>
    <xdr:to>
      <xdr:col>98</xdr:col>
      <xdr:colOff>38100</xdr:colOff>
      <xdr:row>108</xdr:row>
      <xdr:rowOff>110671</xdr:rowOff>
    </xdr:to>
    <xdr:sp macro="" textlink="">
      <xdr:nvSpPr>
        <xdr:cNvPr id="944" name="楕円 943">
          <a:extLst>
            <a:ext uri="{FF2B5EF4-FFF2-40B4-BE49-F238E27FC236}">
              <a16:creationId xmlns:a16="http://schemas.microsoft.com/office/drawing/2014/main" id="{02007164-208B-4909-AB6C-AAC7DD115D15}"/>
            </a:ext>
          </a:extLst>
        </xdr:cNvPr>
        <xdr:cNvSpPr/>
      </xdr:nvSpPr>
      <xdr:spPr>
        <a:xfrm>
          <a:off x="186055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59871</xdr:rowOff>
    </xdr:from>
    <xdr:to>
      <xdr:col>102</xdr:col>
      <xdr:colOff>114300</xdr:colOff>
      <xdr:row>108</xdr:row>
      <xdr:rowOff>74568</xdr:rowOff>
    </xdr:to>
    <xdr:cxnSp macro="">
      <xdr:nvCxnSpPr>
        <xdr:cNvPr id="945" name="直線コネクタ 944">
          <a:extLst>
            <a:ext uri="{FF2B5EF4-FFF2-40B4-BE49-F238E27FC236}">
              <a16:creationId xmlns:a16="http://schemas.microsoft.com/office/drawing/2014/main" id="{2FBB1BA6-EAE2-4722-9E7C-DFE72C880BB3}"/>
            </a:ext>
          </a:extLst>
        </xdr:cNvPr>
        <xdr:cNvCxnSpPr/>
      </xdr:nvCxnSpPr>
      <xdr:spPr>
        <a:xfrm>
          <a:off x="18656300" y="18576471"/>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102706</xdr:rowOff>
    </xdr:from>
    <xdr:ext cx="469744" cy="259045"/>
    <xdr:sp macro="" textlink="">
      <xdr:nvSpPr>
        <xdr:cNvPr id="946" name="n_1aveValue【公民館】&#10;一人当たり面積">
          <a:extLst>
            <a:ext uri="{FF2B5EF4-FFF2-40B4-BE49-F238E27FC236}">
              <a16:creationId xmlns:a16="http://schemas.microsoft.com/office/drawing/2014/main" id="{D8DCD4B4-88FA-4D0A-BC4F-203FF94CD646}"/>
            </a:ext>
          </a:extLst>
        </xdr:cNvPr>
        <xdr:cNvSpPr txBox="1"/>
      </xdr:nvSpPr>
      <xdr:spPr>
        <a:xfrm>
          <a:off x="21075727" y="1810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107604</xdr:rowOff>
    </xdr:from>
    <xdr:ext cx="469744" cy="259045"/>
    <xdr:sp macro="" textlink="">
      <xdr:nvSpPr>
        <xdr:cNvPr id="947" name="n_2aveValue【公民館】&#10;一人当たり面積">
          <a:extLst>
            <a:ext uri="{FF2B5EF4-FFF2-40B4-BE49-F238E27FC236}">
              <a16:creationId xmlns:a16="http://schemas.microsoft.com/office/drawing/2014/main" id="{F9D15E38-413B-4FA7-9197-D07FD0B9D836}"/>
            </a:ext>
          </a:extLst>
        </xdr:cNvPr>
        <xdr:cNvSpPr txBox="1"/>
      </xdr:nvSpPr>
      <xdr:spPr>
        <a:xfrm>
          <a:off x="20199427" y="18109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89643</xdr:rowOff>
    </xdr:from>
    <xdr:ext cx="469744" cy="259045"/>
    <xdr:sp macro="" textlink="">
      <xdr:nvSpPr>
        <xdr:cNvPr id="948" name="n_3aveValue【公民館】&#10;一人当たり面積">
          <a:extLst>
            <a:ext uri="{FF2B5EF4-FFF2-40B4-BE49-F238E27FC236}">
              <a16:creationId xmlns:a16="http://schemas.microsoft.com/office/drawing/2014/main" id="{7C478A71-6AD2-489C-B03D-863600920104}"/>
            </a:ext>
          </a:extLst>
        </xdr:cNvPr>
        <xdr:cNvSpPr txBox="1"/>
      </xdr:nvSpPr>
      <xdr:spPr>
        <a:xfrm>
          <a:off x="19310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154957</xdr:rowOff>
    </xdr:from>
    <xdr:ext cx="469744" cy="259045"/>
    <xdr:sp macro="" textlink="">
      <xdr:nvSpPr>
        <xdr:cNvPr id="949" name="n_4aveValue【公民館】&#10;一人当たり面積">
          <a:extLst>
            <a:ext uri="{FF2B5EF4-FFF2-40B4-BE49-F238E27FC236}">
              <a16:creationId xmlns:a16="http://schemas.microsoft.com/office/drawing/2014/main" id="{EFDB8080-28AD-44E9-AAEE-D9CF5FCE233E}"/>
            </a:ext>
          </a:extLst>
        </xdr:cNvPr>
        <xdr:cNvSpPr txBox="1"/>
      </xdr:nvSpPr>
      <xdr:spPr>
        <a:xfrm>
          <a:off x="18421427" y="1815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118127</xdr:rowOff>
    </xdr:from>
    <xdr:ext cx="469744" cy="259045"/>
    <xdr:sp macro="" textlink="">
      <xdr:nvSpPr>
        <xdr:cNvPr id="950" name="n_1mainValue【公民館】&#10;一人当たり面積">
          <a:extLst>
            <a:ext uri="{FF2B5EF4-FFF2-40B4-BE49-F238E27FC236}">
              <a16:creationId xmlns:a16="http://schemas.microsoft.com/office/drawing/2014/main" id="{A130CA17-39FC-48D2-BBD6-43008657A9A9}"/>
            </a:ext>
          </a:extLst>
        </xdr:cNvPr>
        <xdr:cNvSpPr txBox="1"/>
      </xdr:nvSpPr>
      <xdr:spPr>
        <a:xfrm>
          <a:off x="21075727"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121393</xdr:rowOff>
    </xdr:from>
    <xdr:ext cx="469744" cy="259045"/>
    <xdr:sp macro="" textlink="">
      <xdr:nvSpPr>
        <xdr:cNvPr id="951" name="n_2mainValue【公民館】&#10;一人当たり面積">
          <a:extLst>
            <a:ext uri="{FF2B5EF4-FFF2-40B4-BE49-F238E27FC236}">
              <a16:creationId xmlns:a16="http://schemas.microsoft.com/office/drawing/2014/main" id="{FA9039E0-11B4-4D30-A8A1-EE9787F182DA}"/>
            </a:ext>
          </a:extLst>
        </xdr:cNvPr>
        <xdr:cNvSpPr txBox="1"/>
      </xdr:nvSpPr>
      <xdr:spPr>
        <a:xfrm>
          <a:off x="20199427" y="1863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116495</xdr:rowOff>
    </xdr:from>
    <xdr:ext cx="469744" cy="259045"/>
    <xdr:sp macro="" textlink="">
      <xdr:nvSpPr>
        <xdr:cNvPr id="952" name="n_3mainValue【公民館】&#10;一人当たり面積">
          <a:extLst>
            <a:ext uri="{FF2B5EF4-FFF2-40B4-BE49-F238E27FC236}">
              <a16:creationId xmlns:a16="http://schemas.microsoft.com/office/drawing/2014/main" id="{848D2622-F356-4184-AF1F-77630C4401F8}"/>
            </a:ext>
          </a:extLst>
        </xdr:cNvPr>
        <xdr:cNvSpPr txBox="1"/>
      </xdr:nvSpPr>
      <xdr:spPr>
        <a:xfrm>
          <a:off x="19310427" y="1863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101798</xdr:rowOff>
    </xdr:from>
    <xdr:ext cx="469744" cy="259045"/>
    <xdr:sp macro="" textlink="">
      <xdr:nvSpPr>
        <xdr:cNvPr id="953" name="n_4mainValue【公民館】&#10;一人当たり面積">
          <a:extLst>
            <a:ext uri="{FF2B5EF4-FFF2-40B4-BE49-F238E27FC236}">
              <a16:creationId xmlns:a16="http://schemas.microsoft.com/office/drawing/2014/main" id="{BDA4DE12-CB6D-4197-8992-83A0A6A04B9A}"/>
            </a:ext>
          </a:extLst>
        </xdr:cNvPr>
        <xdr:cNvSpPr txBox="1"/>
      </xdr:nvSpPr>
      <xdr:spPr>
        <a:xfrm>
          <a:off x="18421427" y="1861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DF09EE6D-6812-4BBC-BDA8-6C28E1C1EED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FCE8E114-B217-4F34-96E9-514A1C6365C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5B2C950C-8476-4758-8798-275E33E64A3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道路及び児童館において全国平均・和歌山県平均・類似団体平均をいずれも上回っており、他団体と比較して老朽化したインフラ・施設が多い状況にある。児童館については、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年代後半から昭和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年代前半に整備した施設が一斉に更新時期を迎えていることが主な要因である。</a:t>
          </a: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今後は公共施設等総合管理計画に基づき、施設の統廃合・複合化を含めた保有量の最適化（令和</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年度までに延べ床面積</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％削減）と、個別施設計画に基づく計画的な維持管理・長寿命化を進め、将来的な更新経費の抑制と平準化を図る。</a:t>
          </a: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なお、公営住宅の有形固定資産減価償却率が令和６年度に低下したのは、耐震改修工事に係る建設仮勘定を本勘定へ振り替えたことによるものである。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B8AB02F-480D-4392-9E2E-C8C8B054EBB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DB14653-6536-4741-A1D0-8884615C66F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6C8E487-950D-4A95-8B75-F15035E02D1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4ECE86D-5249-4829-8D23-350F88B21C9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FDDE220-0EC8-4414-9437-0388DBADF00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6EAF9B2-BD24-4636-8241-DF308ACA1C7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2EC1934-4A42-4008-AE3D-D7B3F152E85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1C5296D-B6D2-4BAD-A0E8-1650932E93D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BBD03E0-1B6F-4B07-90E2-BAD32BF2916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CDBB44B-C6ED-4957-9314-0F60FA8E48A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46,492
46,195
101.06
27,802,491
26,564,982
1,136,666
14,374,584
32,938,754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3790965-5F7A-4060-8C6A-1312E80E14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E3928B2-F269-440A-9856-15A0DD71DD8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6227474-7ECC-4A36-BE43-C2A49320CE9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A2C4B33-865C-4C83-949C-CC8C0BFD6AD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DF85F5F-7292-48C6-964A-3DCC70125E0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D7B94DC-1246-46EC-8B97-846BB0E04B9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0FDF6E4-99DA-4BED-AAF9-0E000610A92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552A369-9633-4DC0-8B53-4C0D8A08329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CFD9C23-8651-4159-BED4-E7C439E75E7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82DE014-9CBA-4C44-AA85-5EB2A8B047C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6E499CF-CF23-46A0-A882-FECF38ABB2A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DBFD385-5A14-4B7B-9139-5D46B7D3C23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0754BD4-4FFE-42DE-9E6C-E807A3686BE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7F7ECE2-4F4D-49D0-86CD-7776FF9EC5A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203BCC3-CDA2-4F69-AF39-C5BF623988A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E26E15D-BC9C-4998-9719-E66A6C97DDE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5ABC91D-8F9C-4342-9B73-1301736BE62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69D3874-D60D-4418-94DE-DB28A7F1E50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745B713-CCF3-487E-B037-26F59C430D0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5B0A478-EBA3-4492-A21C-B52D22A002D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7ADAC63-02B9-4B8E-AD84-819A4C5327C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BA5E742-EA77-4180-93BC-E6F98E0A109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951D501-AD2F-43F0-B6DF-3FEA76A2A79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40CC6E8-3041-435F-B8C3-932AC9B4260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37CAB70-CD27-460E-9624-0E533787047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5C3ED76-A264-4CBC-B56C-B8CA529042F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AB79183-B59C-43D8-82B1-2F212CD18DC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89D8885-EAD1-4849-BBE5-413D7E2DDC6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9B868F2-1A08-440D-895A-1506DBCA4AA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CDBFA8F-84A9-448A-90B7-3A32313581E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F68F351-12EF-4493-AEDE-D345601056C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4BE6F44-C1A7-4631-AF34-0B46AEFDBB3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D52086C-550C-483A-915E-F77CE8B445AF}"/>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BFF39FC-C848-4EAB-9984-5EBD1CBC7BF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CCE8047-64AF-4A6E-945C-245F1893642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8A64656-0297-4B47-A48C-2823E3E7172F}"/>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94C75C2-2219-4DA4-81DC-EAF5A7B055E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DA776CC-007A-4D98-BF7B-7F0F563DB84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54B7F45-D82E-48A2-A04E-899A889380B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DCBC45D-3C2A-4EB7-908D-B9BF5FCBCC3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C7B2FB7-C830-4B43-9753-5A64BF45E82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3435E303-4592-4E29-8C99-B96672CE5E9F}"/>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45BE914-C3C7-41B4-AFE8-A5CB5E7D999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91E890B8-3B16-466A-8CB0-D236CF5AFF9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C5FF6AB0-B247-4130-9C48-40A6550A004A}"/>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6A185D10-F45D-4666-8F66-2945E123DCD3}"/>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F43C1237-0A51-4431-A824-6683DF03595F}"/>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F056155C-C6C2-4ADC-B724-AAB5A18FE81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185D3310-381B-422F-9051-A3A56A514524}"/>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90187</xdr:rowOff>
    </xdr:from>
    <xdr:ext cx="405111" cy="259045"/>
    <xdr:sp macro="" textlink="">
      <xdr:nvSpPr>
        <xdr:cNvPr id="61" name="【図書館】&#10;有形固定資産減価償却率平均値テキスト">
          <a:extLst>
            <a:ext uri="{FF2B5EF4-FFF2-40B4-BE49-F238E27FC236}">
              <a16:creationId xmlns:a16="http://schemas.microsoft.com/office/drawing/2014/main" id="{3B6267ED-3D2A-4C71-8326-6B9D00C74948}"/>
            </a:ext>
          </a:extLst>
        </xdr:cNvPr>
        <xdr:cNvSpPr txBox="1"/>
      </xdr:nvSpPr>
      <xdr:spPr>
        <a:xfrm>
          <a:off x="4673600" y="6090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62" name="フローチャート: 判断 61">
          <a:extLst>
            <a:ext uri="{FF2B5EF4-FFF2-40B4-BE49-F238E27FC236}">
              <a16:creationId xmlns:a16="http://schemas.microsoft.com/office/drawing/2014/main" id="{5FF58F65-546F-4116-83BD-7B2718E50B0D}"/>
            </a:ext>
          </a:extLst>
        </xdr:cNvPr>
        <xdr:cNvSpPr/>
      </xdr:nvSpPr>
      <xdr:spPr>
        <a:xfrm>
          <a:off x="45847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78740</xdr:rowOff>
    </xdr:from>
    <xdr:to>
      <xdr:col>20</xdr:col>
      <xdr:colOff>38100</xdr:colOff>
      <xdr:row>37</xdr:row>
      <xdr:rowOff>8890</xdr:rowOff>
    </xdr:to>
    <xdr:sp macro="" textlink="">
      <xdr:nvSpPr>
        <xdr:cNvPr id="63" name="フローチャート: 判断 62">
          <a:extLst>
            <a:ext uri="{FF2B5EF4-FFF2-40B4-BE49-F238E27FC236}">
              <a16:creationId xmlns:a16="http://schemas.microsoft.com/office/drawing/2014/main" id="{B01CEE7F-0067-4744-A2CC-7144390B7DE5}"/>
            </a:ext>
          </a:extLst>
        </xdr:cNvPr>
        <xdr:cNvSpPr/>
      </xdr:nvSpPr>
      <xdr:spPr>
        <a:xfrm>
          <a:off x="374650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59690</xdr:rowOff>
    </xdr:from>
    <xdr:to>
      <xdr:col>15</xdr:col>
      <xdr:colOff>101600</xdr:colOff>
      <xdr:row>36</xdr:row>
      <xdr:rowOff>161290</xdr:rowOff>
    </xdr:to>
    <xdr:sp macro="" textlink="">
      <xdr:nvSpPr>
        <xdr:cNvPr id="64" name="フローチャート: 判断 63">
          <a:extLst>
            <a:ext uri="{FF2B5EF4-FFF2-40B4-BE49-F238E27FC236}">
              <a16:creationId xmlns:a16="http://schemas.microsoft.com/office/drawing/2014/main" id="{CC55BCDF-82A1-4B56-A8A6-BF41447DBD1A}"/>
            </a:ext>
          </a:extLst>
        </xdr:cNvPr>
        <xdr:cNvSpPr/>
      </xdr:nvSpPr>
      <xdr:spPr>
        <a:xfrm>
          <a:off x="2857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60960</xdr:rowOff>
    </xdr:from>
    <xdr:to>
      <xdr:col>10</xdr:col>
      <xdr:colOff>165100</xdr:colOff>
      <xdr:row>36</xdr:row>
      <xdr:rowOff>162560</xdr:rowOff>
    </xdr:to>
    <xdr:sp macro="" textlink="">
      <xdr:nvSpPr>
        <xdr:cNvPr id="65" name="フローチャート: 判断 64">
          <a:extLst>
            <a:ext uri="{FF2B5EF4-FFF2-40B4-BE49-F238E27FC236}">
              <a16:creationId xmlns:a16="http://schemas.microsoft.com/office/drawing/2014/main" id="{C4AA751F-C47D-4726-AC07-5D09A94FDFFF}"/>
            </a:ext>
          </a:extLst>
        </xdr:cNvPr>
        <xdr:cNvSpPr/>
      </xdr:nvSpPr>
      <xdr:spPr>
        <a:xfrm>
          <a:off x="19685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125730</xdr:rowOff>
    </xdr:from>
    <xdr:to>
      <xdr:col>6</xdr:col>
      <xdr:colOff>38100</xdr:colOff>
      <xdr:row>37</xdr:row>
      <xdr:rowOff>55880</xdr:rowOff>
    </xdr:to>
    <xdr:sp macro="" textlink="">
      <xdr:nvSpPr>
        <xdr:cNvPr id="66" name="フローチャート: 判断 65">
          <a:extLst>
            <a:ext uri="{FF2B5EF4-FFF2-40B4-BE49-F238E27FC236}">
              <a16:creationId xmlns:a16="http://schemas.microsoft.com/office/drawing/2014/main" id="{E51A14CE-9FD3-47B5-8FFC-DEDA91A5B47D}"/>
            </a:ext>
          </a:extLst>
        </xdr:cNvPr>
        <xdr:cNvSpPr/>
      </xdr:nvSpPr>
      <xdr:spPr>
        <a:xfrm>
          <a:off x="1079500" y="62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925C1BA9-AE01-4648-8001-026631D35F6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01D097C-1C96-4322-ABAC-4822D98D27E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BC51824-3673-43ED-A871-9B18ADD830D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1DD2AF0-D551-4ED4-B47C-F6DC09783FA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2E58F26-B585-4D83-9A50-806C9D83486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50800</xdr:rowOff>
    </xdr:from>
    <xdr:to>
      <xdr:col>24</xdr:col>
      <xdr:colOff>114300</xdr:colOff>
      <xdr:row>37</xdr:row>
      <xdr:rowOff>152400</xdr:rowOff>
    </xdr:to>
    <xdr:sp macro="" textlink="">
      <xdr:nvSpPr>
        <xdr:cNvPr id="72" name="楕円 71">
          <a:extLst>
            <a:ext uri="{FF2B5EF4-FFF2-40B4-BE49-F238E27FC236}">
              <a16:creationId xmlns:a16="http://schemas.microsoft.com/office/drawing/2014/main" id="{1645C0CB-11B4-4EE9-A2F5-56C26A2ED328}"/>
            </a:ext>
          </a:extLst>
        </xdr:cNvPr>
        <xdr:cNvSpPr/>
      </xdr:nvSpPr>
      <xdr:spPr>
        <a:xfrm>
          <a:off x="4584700" y="639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29227</xdr:rowOff>
    </xdr:from>
    <xdr:ext cx="405111" cy="259045"/>
    <xdr:sp macro="" textlink="">
      <xdr:nvSpPr>
        <xdr:cNvPr id="73" name="【図書館】&#10;有形固定資産減価償却率該当値テキスト">
          <a:extLst>
            <a:ext uri="{FF2B5EF4-FFF2-40B4-BE49-F238E27FC236}">
              <a16:creationId xmlns:a16="http://schemas.microsoft.com/office/drawing/2014/main" id="{B612A507-1939-44ED-B6C6-A13DF7A3B1E1}"/>
            </a:ext>
          </a:extLst>
        </xdr:cNvPr>
        <xdr:cNvSpPr txBox="1"/>
      </xdr:nvSpPr>
      <xdr:spPr>
        <a:xfrm>
          <a:off x="4673600" y="637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40640</xdr:rowOff>
    </xdr:from>
    <xdr:to>
      <xdr:col>20</xdr:col>
      <xdr:colOff>38100</xdr:colOff>
      <xdr:row>37</xdr:row>
      <xdr:rowOff>142240</xdr:rowOff>
    </xdr:to>
    <xdr:sp macro="" textlink="">
      <xdr:nvSpPr>
        <xdr:cNvPr id="74" name="楕円 73">
          <a:extLst>
            <a:ext uri="{FF2B5EF4-FFF2-40B4-BE49-F238E27FC236}">
              <a16:creationId xmlns:a16="http://schemas.microsoft.com/office/drawing/2014/main" id="{7E5498D4-06BB-4B1F-B415-92852AED8B88}"/>
            </a:ext>
          </a:extLst>
        </xdr:cNvPr>
        <xdr:cNvSpPr/>
      </xdr:nvSpPr>
      <xdr:spPr>
        <a:xfrm>
          <a:off x="3746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91440</xdr:rowOff>
    </xdr:from>
    <xdr:to>
      <xdr:col>24</xdr:col>
      <xdr:colOff>63500</xdr:colOff>
      <xdr:row>37</xdr:row>
      <xdr:rowOff>101600</xdr:rowOff>
    </xdr:to>
    <xdr:cxnSp macro="">
      <xdr:nvCxnSpPr>
        <xdr:cNvPr id="75" name="直線コネクタ 74">
          <a:extLst>
            <a:ext uri="{FF2B5EF4-FFF2-40B4-BE49-F238E27FC236}">
              <a16:creationId xmlns:a16="http://schemas.microsoft.com/office/drawing/2014/main" id="{2B1BC12A-7103-4EA3-B60C-2025F5B7E509}"/>
            </a:ext>
          </a:extLst>
        </xdr:cNvPr>
        <xdr:cNvCxnSpPr/>
      </xdr:nvCxnSpPr>
      <xdr:spPr>
        <a:xfrm>
          <a:off x="3797300" y="6435090"/>
          <a:ext cx="8382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7620</xdr:rowOff>
    </xdr:from>
    <xdr:to>
      <xdr:col>15</xdr:col>
      <xdr:colOff>101600</xdr:colOff>
      <xdr:row>37</xdr:row>
      <xdr:rowOff>109220</xdr:rowOff>
    </xdr:to>
    <xdr:sp macro="" textlink="">
      <xdr:nvSpPr>
        <xdr:cNvPr id="76" name="楕円 75">
          <a:extLst>
            <a:ext uri="{FF2B5EF4-FFF2-40B4-BE49-F238E27FC236}">
              <a16:creationId xmlns:a16="http://schemas.microsoft.com/office/drawing/2014/main" id="{9E895393-4BB5-4B75-B0FD-7BD37CAB46F9}"/>
            </a:ext>
          </a:extLst>
        </xdr:cNvPr>
        <xdr:cNvSpPr/>
      </xdr:nvSpPr>
      <xdr:spPr>
        <a:xfrm>
          <a:off x="2857500" y="63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58420</xdr:rowOff>
    </xdr:from>
    <xdr:to>
      <xdr:col>19</xdr:col>
      <xdr:colOff>177800</xdr:colOff>
      <xdr:row>37</xdr:row>
      <xdr:rowOff>91440</xdr:rowOff>
    </xdr:to>
    <xdr:cxnSp macro="">
      <xdr:nvCxnSpPr>
        <xdr:cNvPr id="77" name="直線コネクタ 76">
          <a:extLst>
            <a:ext uri="{FF2B5EF4-FFF2-40B4-BE49-F238E27FC236}">
              <a16:creationId xmlns:a16="http://schemas.microsoft.com/office/drawing/2014/main" id="{00C094F3-174D-427A-819C-E9AEEB9C1ED0}"/>
            </a:ext>
          </a:extLst>
        </xdr:cNvPr>
        <xdr:cNvCxnSpPr/>
      </xdr:nvCxnSpPr>
      <xdr:spPr>
        <a:xfrm>
          <a:off x="2908300" y="6402070"/>
          <a:ext cx="8890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146050</xdr:rowOff>
    </xdr:from>
    <xdr:to>
      <xdr:col>10</xdr:col>
      <xdr:colOff>165100</xdr:colOff>
      <xdr:row>37</xdr:row>
      <xdr:rowOff>76200</xdr:rowOff>
    </xdr:to>
    <xdr:sp macro="" textlink="">
      <xdr:nvSpPr>
        <xdr:cNvPr id="78" name="楕円 77">
          <a:extLst>
            <a:ext uri="{FF2B5EF4-FFF2-40B4-BE49-F238E27FC236}">
              <a16:creationId xmlns:a16="http://schemas.microsoft.com/office/drawing/2014/main" id="{379EC76C-0B7D-4ECD-B6D5-B3D5D0A6042F}"/>
            </a:ext>
          </a:extLst>
        </xdr:cNvPr>
        <xdr:cNvSpPr/>
      </xdr:nvSpPr>
      <xdr:spPr>
        <a:xfrm>
          <a:off x="1968500" y="631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25400</xdr:rowOff>
    </xdr:from>
    <xdr:to>
      <xdr:col>15</xdr:col>
      <xdr:colOff>50800</xdr:colOff>
      <xdr:row>37</xdr:row>
      <xdr:rowOff>58420</xdr:rowOff>
    </xdr:to>
    <xdr:cxnSp macro="">
      <xdr:nvCxnSpPr>
        <xdr:cNvPr id="79" name="直線コネクタ 78">
          <a:extLst>
            <a:ext uri="{FF2B5EF4-FFF2-40B4-BE49-F238E27FC236}">
              <a16:creationId xmlns:a16="http://schemas.microsoft.com/office/drawing/2014/main" id="{50887DE5-60BC-489D-B687-4F1F14A7EFA3}"/>
            </a:ext>
          </a:extLst>
        </xdr:cNvPr>
        <xdr:cNvCxnSpPr/>
      </xdr:nvCxnSpPr>
      <xdr:spPr>
        <a:xfrm>
          <a:off x="2019300" y="6369050"/>
          <a:ext cx="8890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113030</xdr:rowOff>
    </xdr:from>
    <xdr:to>
      <xdr:col>6</xdr:col>
      <xdr:colOff>38100</xdr:colOff>
      <xdr:row>37</xdr:row>
      <xdr:rowOff>43180</xdr:rowOff>
    </xdr:to>
    <xdr:sp macro="" textlink="">
      <xdr:nvSpPr>
        <xdr:cNvPr id="80" name="楕円 79">
          <a:extLst>
            <a:ext uri="{FF2B5EF4-FFF2-40B4-BE49-F238E27FC236}">
              <a16:creationId xmlns:a16="http://schemas.microsoft.com/office/drawing/2014/main" id="{23D5EA9F-C231-48FA-A304-A14878BE51C3}"/>
            </a:ext>
          </a:extLst>
        </xdr:cNvPr>
        <xdr:cNvSpPr/>
      </xdr:nvSpPr>
      <xdr:spPr>
        <a:xfrm>
          <a:off x="1079500" y="628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163830</xdr:rowOff>
    </xdr:from>
    <xdr:to>
      <xdr:col>10</xdr:col>
      <xdr:colOff>114300</xdr:colOff>
      <xdr:row>37</xdr:row>
      <xdr:rowOff>25400</xdr:rowOff>
    </xdr:to>
    <xdr:cxnSp macro="">
      <xdr:nvCxnSpPr>
        <xdr:cNvPr id="81" name="直線コネクタ 80">
          <a:extLst>
            <a:ext uri="{FF2B5EF4-FFF2-40B4-BE49-F238E27FC236}">
              <a16:creationId xmlns:a16="http://schemas.microsoft.com/office/drawing/2014/main" id="{FDE5C78B-1BFA-4441-9F36-1D017BB37E2B}"/>
            </a:ext>
          </a:extLst>
        </xdr:cNvPr>
        <xdr:cNvCxnSpPr/>
      </xdr:nvCxnSpPr>
      <xdr:spPr>
        <a:xfrm>
          <a:off x="1130300" y="6336030"/>
          <a:ext cx="8890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25417</xdr:rowOff>
    </xdr:from>
    <xdr:ext cx="405111" cy="259045"/>
    <xdr:sp macro="" textlink="">
      <xdr:nvSpPr>
        <xdr:cNvPr id="82" name="n_1aveValue【図書館】&#10;有形固定資産減価償却率">
          <a:extLst>
            <a:ext uri="{FF2B5EF4-FFF2-40B4-BE49-F238E27FC236}">
              <a16:creationId xmlns:a16="http://schemas.microsoft.com/office/drawing/2014/main" id="{3923E962-47A6-4466-BD1B-48358C5C2065}"/>
            </a:ext>
          </a:extLst>
        </xdr:cNvPr>
        <xdr:cNvSpPr txBox="1"/>
      </xdr:nvSpPr>
      <xdr:spPr>
        <a:xfrm>
          <a:off x="35820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6367</xdr:rowOff>
    </xdr:from>
    <xdr:ext cx="405111" cy="259045"/>
    <xdr:sp macro="" textlink="">
      <xdr:nvSpPr>
        <xdr:cNvPr id="83" name="n_2aveValue【図書館】&#10;有形固定資産減価償却率">
          <a:extLst>
            <a:ext uri="{FF2B5EF4-FFF2-40B4-BE49-F238E27FC236}">
              <a16:creationId xmlns:a16="http://schemas.microsoft.com/office/drawing/2014/main" id="{BC332BBB-6401-48AB-9A50-57F837694E09}"/>
            </a:ext>
          </a:extLst>
        </xdr:cNvPr>
        <xdr:cNvSpPr txBox="1"/>
      </xdr:nvSpPr>
      <xdr:spPr>
        <a:xfrm>
          <a:off x="27057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7637</xdr:rowOff>
    </xdr:from>
    <xdr:ext cx="405111" cy="259045"/>
    <xdr:sp macro="" textlink="">
      <xdr:nvSpPr>
        <xdr:cNvPr id="84" name="n_3aveValue【図書館】&#10;有形固定資産減価償却率">
          <a:extLst>
            <a:ext uri="{FF2B5EF4-FFF2-40B4-BE49-F238E27FC236}">
              <a16:creationId xmlns:a16="http://schemas.microsoft.com/office/drawing/2014/main" id="{9CB85472-C192-43F6-A784-5220330592F2}"/>
            </a:ext>
          </a:extLst>
        </xdr:cNvPr>
        <xdr:cNvSpPr txBox="1"/>
      </xdr:nvSpPr>
      <xdr:spPr>
        <a:xfrm>
          <a:off x="1816744" y="600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47007</xdr:rowOff>
    </xdr:from>
    <xdr:ext cx="405111" cy="259045"/>
    <xdr:sp macro="" textlink="">
      <xdr:nvSpPr>
        <xdr:cNvPr id="85" name="n_4aveValue【図書館】&#10;有形固定資産減価償却率">
          <a:extLst>
            <a:ext uri="{FF2B5EF4-FFF2-40B4-BE49-F238E27FC236}">
              <a16:creationId xmlns:a16="http://schemas.microsoft.com/office/drawing/2014/main" id="{C1D7678B-A4C1-4E11-8DF1-E875D1CFFC77}"/>
            </a:ext>
          </a:extLst>
        </xdr:cNvPr>
        <xdr:cNvSpPr txBox="1"/>
      </xdr:nvSpPr>
      <xdr:spPr>
        <a:xfrm>
          <a:off x="927744" y="639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133367</xdr:rowOff>
    </xdr:from>
    <xdr:ext cx="405111" cy="259045"/>
    <xdr:sp macro="" textlink="">
      <xdr:nvSpPr>
        <xdr:cNvPr id="86" name="n_1mainValue【図書館】&#10;有形固定資産減価償却率">
          <a:extLst>
            <a:ext uri="{FF2B5EF4-FFF2-40B4-BE49-F238E27FC236}">
              <a16:creationId xmlns:a16="http://schemas.microsoft.com/office/drawing/2014/main" id="{F425F97E-8E16-4C90-BC88-36C4D64D448A}"/>
            </a:ext>
          </a:extLst>
        </xdr:cNvPr>
        <xdr:cNvSpPr txBox="1"/>
      </xdr:nvSpPr>
      <xdr:spPr>
        <a:xfrm>
          <a:off x="35820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100347</xdr:rowOff>
    </xdr:from>
    <xdr:ext cx="405111" cy="259045"/>
    <xdr:sp macro="" textlink="">
      <xdr:nvSpPr>
        <xdr:cNvPr id="87" name="n_2mainValue【図書館】&#10;有形固定資産減価償却率">
          <a:extLst>
            <a:ext uri="{FF2B5EF4-FFF2-40B4-BE49-F238E27FC236}">
              <a16:creationId xmlns:a16="http://schemas.microsoft.com/office/drawing/2014/main" id="{CD3C1337-491B-4689-8EC8-74E8CDE7F1FB}"/>
            </a:ext>
          </a:extLst>
        </xdr:cNvPr>
        <xdr:cNvSpPr txBox="1"/>
      </xdr:nvSpPr>
      <xdr:spPr>
        <a:xfrm>
          <a:off x="2705744" y="644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67327</xdr:rowOff>
    </xdr:from>
    <xdr:ext cx="405111" cy="259045"/>
    <xdr:sp macro="" textlink="">
      <xdr:nvSpPr>
        <xdr:cNvPr id="88" name="n_3mainValue【図書館】&#10;有形固定資産減価償却率">
          <a:extLst>
            <a:ext uri="{FF2B5EF4-FFF2-40B4-BE49-F238E27FC236}">
              <a16:creationId xmlns:a16="http://schemas.microsoft.com/office/drawing/2014/main" id="{4F70B3FF-B8F1-4376-98E3-A077CEFCFEC0}"/>
            </a:ext>
          </a:extLst>
        </xdr:cNvPr>
        <xdr:cNvSpPr txBox="1"/>
      </xdr:nvSpPr>
      <xdr:spPr>
        <a:xfrm>
          <a:off x="1816744" y="6410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59707</xdr:rowOff>
    </xdr:from>
    <xdr:ext cx="405111" cy="259045"/>
    <xdr:sp macro="" textlink="">
      <xdr:nvSpPr>
        <xdr:cNvPr id="89" name="n_4mainValue【図書館】&#10;有形固定資産減価償却率">
          <a:extLst>
            <a:ext uri="{FF2B5EF4-FFF2-40B4-BE49-F238E27FC236}">
              <a16:creationId xmlns:a16="http://schemas.microsoft.com/office/drawing/2014/main" id="{B362A2CB-F954-4FC5-ACEB-01F4C9B72E72}"/>
            </a:ext>
          </a:extLst>
        </xdr:cNvPr>
        <xdr:cNvSpPr txBox="1"/>
      </xdr:nvSpPr>
      <xdr:spPr>
        <a:xfrm>
          <a:off x="92774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990277E0-5EFF-44E6-8EE4-CBF0C27CF6C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34EEAC5E-1CA7-483F-BBCB-AA30CE19959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EE10573E-D235-4397-9E4A-CAAF769C9CC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CC49166A-CBB2-4A48-958E-2744A7DBE1F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C7BDEB03-D865-4ED1-96C4-AB28DCC1ADF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4D5C3D7D-7A5D-4B77-8068-46027B0EB47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61BA0C64-DA60-449E-A87C-C00AF47A64D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D69F784-0A14-476A-A4F8-7E8DE08D491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2B8A9527-7173-4B65-B0A6-5728F19057D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E084B550-019C-4159-80F5-9A931A5A0A2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ED776656-9A52-4AA2-B565-A89CB977607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23B6ACA9-0D30-4331-BF62-73DA2EA32A85}"/>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AFD70705-0F24-4CD9-B0B0-F80F102E180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2FDF603A-F07D-4F16-87B3-686CA8E1D34C}"/>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F4FD34C5-28FC-4BEA-BDFF-67006AF4C9F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F0CF58FF-27AE-4ACD-B306-8257BA1AC72E}"/>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B1FB53D2-49D9-48C1-A8A1-5F1166B4E19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58BFC64C-A581-4661-9445-74B4A51D1668}"/>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B5FD7728-A214-4E83-85B2-C8C75381950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C19E63E7-8B07-40B7-A393-7B72464A8BA6}"/>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B8C7F05-939F-4D80-9473-A246F18CA8D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3C6E0395-390F-4371-ACE1-BDEA664B3F7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C6E137C6-8850-420A-A8C8-6EFF5826B14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xdr:rowOff>
    </xdr:to>
    <xdr:cxnSp macro="">
      <xdr:nvCxnSpPr>
        <xdr:cNvPr id="113" name="直線コネクタ 112">
          <a:extLst>
            <a:ext uri="{FF2B5EF4-FFF2-40B4-BE49-F238E27FC236}">
              <a16:creationId xmlns:a16="http://schemas.microsoft.com/office/drawing/2014/main" id="{6CE52D9E-7442-4EC0-BF01-E098159F97FE}"/>
            </a:ext>
          </a:extLst>
        </xdr:cNvPr>
        <xdr:cNvCxnSpPr/>
      </xdr:nvCxnSpPr>
      <xdr:spPr>
        <a:xfrm flipV="1">
          <a:off x="10476865" y="582930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15257</xdr:rowOff>
    </xdr:from>
    <xdr:ext cx="469744" cy="259045"/>
    <xdr:sp macro="" textlink="">
      <xdr:nvSpPr>
        <xdr:cNvPr id="114" name="【図書館】&#10;一人当たり面積最小値テキスト">
          <a:extLst>
            <a:ext uri="{FF2B5EF4-FFF2-40B4-BE49-F238E27FC236}">
              <a16:creationId xmlns:a16="http://schemas.microsoft.com/office/drawing/2014/main" id="{0CE60007-24E3-42C3-B265-DA702435BB67}"/>
            </a:ext>
          </a:extLst>
        </xdr:cNvPr>
        <xdr:cNvSpPr txBox="1"/>
      </xdr:nvSpPr>
      <xdr:spPr>
        <a:xfrm>
          <a:off x="1051560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xdr:rowOff>
    </xdr:from>
    <xdr:to>
      <xdr:col>55</xdr:col>
      <xdr:colOff>88900</xdr:colOff>
      <xdr:row>42</xdr:row>
      <xdr:rowOff>11430</xdr:rowOff>
    </xdr:to>
    <xdr:cxnSp macro="">
      <xdr:nvCxnSpPr>
        <xdr:cNvPr id="115" name="直線コネクタ 114">
          <a:extLst>
            <a:ext uri="{FF2B5EF4-FFF2-40B4-BE49-F238E27FC236}">
              <a16:creationId xmlns:a16="http://schemas.microsoft.com/office/drawing/2014/main" id="{10971CB0-A60E-4174-A660-8B03A881731A}"/>
            </a:ext>
          </a:extLst>
        </xdr:cNvPr>
        <xdr:cNvCxnSpPr/>
      </xdr:nvCxnSpPr>
      <xdr:spPr>
        <a:xfrm>
          <a:off x="10388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6" name="【図書館】&#10;一人当たり面積最大値テキスト">
          <a:extLst>
            <a:ext uri="{FF2B5EF4-FFF2-40B4-BE49-F238E27FC236}">
              <a16:creationId xmlns:a16="http://schemas.microsoft.com/office/drawing/2014/main" id="{D72E29E2-8619-4E74-882B-7BA6C105B172}"/>
            </a:ext>
          </a:extLst>
        </xdr:cNvPr>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7" name="直線コネクタ 116">
          <a:extLst>
            <a:ext uri="{FF2B5EF4-FFF2-40B4-BE49-F238E27FC236}">
              <a16:creationId xmlns:a16="http://schemas.microsoft.com/office/drawing/2014/main" id="{DD1BA656-B2A2-4621-B276-0615E85B187C}"/>
            </a:ext>
          </a:extLst>
        </xdr:cNvPr>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82567</xdr:rowOff>
    </xdr:from>
    <xdr:ext cx="469744" cy="259045"/>
    <xdr:sp macro="" textlink="">
      <xdr:nvSpPr>
        <xdr:cNvPr id="118" name="【図書館】&#10;一人当たり面積平均値テキスト">
          <a:extLst>
            <a:ext uri="{FF2B5EF4-FFF2-40B4-BE49-F238E27FC236}">
              <a16:creationId xmlns:a16="http://schemas.microsoft.com/office/drawing/2014/main" id="{C22EB0AB-723D-496F-AD31-3D800380F68D}"/>
            </a:ext>
          </a:extLst>
        </xdr:cNvPr>
        <xdr:cNvSpPr txBox="1"/>
      </xdr:nvSpPr>
      <xdr:spPr>
        <a:xfrm>
          <a:off x="10515600" y="6769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a:extLst>
            <a:ext uri="{FF2B5EF4-FFF2-40B4-BE49-F238E27FC236}">
              <a16:creationId xmlns:a16="http://schemas.microsoft.com/office/drawing/2014/main" id="{22EBEE91-EB6E-4A87-98EC-D9C7C9E2D3D8}"/>
            </a:ext>
          </a:extLst>
        </xdr:cNvPr>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63500</xdr:rowOff>
    </xdr:from>
    <xdr:to>
      <xdr:col>50</xdr:col>
      <xdr:colOff>165100</xdr:colOff>
      <xdr:row>40</xdr:row>
      <xdr:rowOff>165100</xdr:rowOff>
    </xdr:to>
    <xdr:sp macro="" textlink="">
      <xdr:nvSpPr>
        <xdr:cNvPr id="120" name="フローチャート: 判断 119">
          <a:extLst>
            <a:ext uri="{FF2B5EF4-FFF2-40B4-BE49-F238E27FC236}">
              <a16:creationId xmlns:a16="http://schemas.microsoft.com/office/drawing/2014/main" id="{0792C671-9CDA-4BA1-88D0-16CC6247D473}"/>
            </a:ext>
          </a:extLst>
        </xdr:cNvPr>
        <xdr:cNvSpPr/>
      </xdr:nvSpPr>
      <xdr:spPr>
        <a:xfrm>
          <a:off x="9588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1" name="フローチャート: 判断 120">
          <a:extLst>
            <a:ext uri="{FF2B5EF4-FFF2-40B4-BE49-F238E27FC236}">
              <a16:creationId xmlns:a16="http://schemas.microsoft.com/office/drawing/2014/main" id="{34E25FEA-B6F0-414F-8A69-5812AC4ED255}"/>
            </a:ext>
          </a:extLst>
        </xdr:cNvPr>
        <xdr:cNvSpPr/>
      </xdr:nvSpPr>
      <xdr:spPr>
        <a:xfrm>
          <a:off x="8699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67310</xdr:rowOff>
    </xdr:from>
    <xdr:to>
      <xdr:col>41</xdr:col>
      <xdr:colOff>101600</xdr:colOff>
      <xdr:row>40</xdr:row>
      <xdr:rowOff>168910</xdr:rowOff>
    </xdr:to>
    <xdr:sp macro="" textlink="">
      <xdr:nvSpPr>
        <xdr:cNvPr id="122" name="フローチャート: 判断 121">
          <a:extLst>
            <a:ext uri="{FF2B5EF4-FFF2-40B4-BE49-F238E27FC236}">
              <a16:creationId xmlns:a16="http://schemas.microsoft.com/office/drawing/2014/main" id="{F6805F3F-5BDF-49F6-BBB1-12A74F243020}"/>
            </a:ext>
          </a:extLst>
        </xdr:cNvPr>
        <xdr:cNvSpPr/>
      </xdr:nvSpPr>
      <xdr:spPr>
        <a:xfrm>
          <a:off x="7810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97790</xdr:rowOff>
    </xdr:from>
    <xdr:to>
      <xdr:col>36</xdr:col>
      <xdr:colOff>165100</xdr:colOff>
      <xdr:row>41</xdr:row>
      <xdr:rowOff>27940</xdr:rowOff>
    </xdr:to>
    <xdr:sp macro="" textlink="">
      <xdr:nvSpPr>
        <xdr:cNvPr id="123" name="フローチャート: 判断 122">
          <a:extLst>
            <a:ext uri="{FF2B5EF4-FFF2-40B4-BE49-F238E27FC236}">
              <a16:creationId xmlns:a16="http://schemas.microsoft.com/office/drawing/2014/main" id="{1D822787-A9D1-4BAB-B631-0D6C1A1707FC}"/>
            </a:ext>
          </a:extLst>
        </xdr:cNvPr>
        <xdr:cNvSpPr/>
      </xdr:nvSpPr>
      <xdr:spPr>
        <a:xfrm>
          <a:off x="6921500" y="695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23034A5-3497-47A0-9050-23D5C9CFA3E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71E7990-A2B1-430A-9798-B9825A9714F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285020C-EA52-4F73-B2D4-AC36938C648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0FAFAC8-BB69-4102-85A0-AB867B47176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7D7F6A1-E1A6-4D0A-B81B-8FD1F38C185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97790</xdr:rowOff>
    </xdr:from>
    <xdr:to>
      <xdr:col>55</xdr:col>
      <xdr:colOff>50800</xdr:colOff>
      <xdr:row>42</xdr:row>
      <xdr:rowOff>27940</xdr:rowOff>
    </xdr:to>
    <xdr:sp macro="" textlink="">
      <xdr:nvSpPr>
        <xdr:cNvPr id="129" name="楕円 128">
          <a:extLst>
            <a:ext uri="{FF2B5EF4-FFF2-40B4-BE49-F238E27FC236}">
              <a16:creationId xmlns:a16="http://schemas.microsoft.com/office/drawing/2014/main" id="{0B1186D0-5B01-4489-A0CA-F5DD92442380}"/>
            </a:ext>
          </a:extLst>
        </xdr:cNvPr>
        <xdr:cNvSpPr/>
      </xdr:nvSpPr>
      <xdr:spPr>
        <a:xfrm>
          <a:off x="104267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12717</xdr:rowOff>
    </xdr:from>
    <xdr:ext cx="469744" cy="259045"/>
    <xdr:sp macro="" textlink="">
      <xdr:nvSpPr>
        <xdr:cNvPr id="130" name="【図書館】&#10;一人当たり面積該当値テキスト">
          <a:extLst>
            <a:ext uri="{FF2B5EF4-FFF2-40B4-BE49-F238E27FC236}">
              <a16:creationId xmlns:a16="http://schemas.microsoft.com/office/drawing/2014/main" id="{FFDC9B3E-6090-4156-8A45-8571DBC912CF}"/>
            </a:ext>
          </a:extLst>
        </xdr:cNvPr>
        <xdr:cNvSpPr txBox="1"/>
      </xdr:nvSpPr>
      <xdr:spPr>
        <a:xfrm>
          <a:off x="10515600" y="7042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101600</xdr:rowOff>
    </xdr:from>
    <xdr:to>
      <xdr:col>50</xdr:col>
      <xdr:colOff>165100</xdr:colOff>
      <xdr:row>42</xdr:row>
      <xdr:rowOff>31750</xdr:rowOff>
    </xdr:to>
    <xdr:sp macro="" textlink="">
      <xdr:nvSpPr>
        <xdr:cNvPr id="131" name="楕円 130">
          <a:extLst>
            <a:ext uri="{FF2B5EF4-FFF2-40B4-BE49-F238E27FC236}">
              <a16:creationId xmlns:a16="http://schemas.microsoft.com/office/drawing/2014/main" id="{4CFDA05A-59E0-4B07-8E1D-78F9F7EDB587}"/>
            </a:ext>
          </a:extLst>
        </xdr:cNvPr>
        <xdr:cNvSpPr/>
      </xdr:nvSpPr>
      <xdr:spPr>
        <a:xfrm>
          <a:off x="95885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148590</xdr:rowOff>
    </xdr:from>
    <xdr:to>
      <xdr:col>55</xdr:col>
      <xdr:colOff>0</xdr:colOff>
      <xdr:row>41</xdr:row>
      <xdr:rowOff>152400</xdr:rowOff>
    </xdr:to>
    <xdr:cxnSp macro="">
      <xdr:nvCxnSpPr>
        <xdr:cNvPr id="132" name="直線コネクタ 131">
          <a:extLst>
            <a:ext uri="{FF2B5EF4-FFF2-40B4-BE49-F238E27FC236}">
              <a16:creationId xmlns:a16="http://schemas.microsoft.com/office/drawing/2014/main" id="{B7356228-DDA5-4D29-B45D-AA7AC8A535F2}"/>
            </a:ext>
          </a:extLst>
        </xdr:cNvPr>
        <xdr:cNvCxnSpPr/>
      </xdr:nvCxnSpPr>
      <xdr:spPr>
        <a:xfrm flipV="1">
          <a:off x="9639300" y="71780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101600</xdr:rowOff>
    </xdr:from>
    <xdr:to>
      <xdr:col>46</xdr:col>
      <xdr:colOff>38100</xdr:colOff>
      <xdr:row>42</xdr:row>
      <xdr:rowOff>31750</xdr:rowOff>
    </xdr:to>
    <xdr:sp macro="" textlink="">
      <xdr:nvSpPr>
        <xdr:cNvPr id="133" name="楕円 132">
          <a:extLst>
            <a:ext uri="{FF2B5EF4-FFF2-40B4-BE49-F238E27FC236}">
              <a16:creationId xmlns:a16="http://schemas.microsoft.com/office/drawing/2014/main" id="{71FED8E4-6595-48CA-B3F1-E5676BCDDF31}"/>
            </a:ext>
          </a:extLst>
        </xdr:cNvPr>
        <xdr:cNvSpPr/>
      </xdr:nvSpPr>
      <xdr:spPr>
        <a:xfrm>
          <a:off x="86995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152400</xdr:rowOff>
    </xdr:from>
    <xdr:to>
      <xdr:col>50</xdr:col>
      <xdr:colOff>114300</xdr:colOff>
      <xdr:row>41</xdr:row>
      <xdr:rowOff>152400</xdr:rowOff>
    </xdr:to>
    <xdr:cxnSp macro="">
      <xdr:nvCxnSpPr>
        <xdr:cNvPr id="134" name="直線コネクタ 133">
          <a:extLst>
            <a:ext uri="{FF2B5EF4-FFF2-40B4-BE49-F238E27FC236}">
              <a16:creationId xmlns:a16="http://schemas.microsoft.com/office/drawing/2014/main" id="{FD0183A0-18E9-4F12-BB0C-9698AABFCFF0}"/>
            </a:ext>
          </a:extLst>
        </xdr:cNvPr>
        <xdr:cNvCxnSpPr/>
      </xdr:nvCxnSpPr>
      <xdr:spPr>
        <a:xfrm>
          <a:off x="8750300" y="718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101600</xdr:rowOff>
    </xdr:from>
    <xdr:to>
      <xdr:col>41</xdr:col>
      <xdr:colOff>101600</xdr:colOff>
      <xdr:row>42</xdr:row>
      <xdr:rowOff>31750</xdr:rowOff>
    </xdr:to>
    <xdr:sp macro="" textlink="">
      <xdr:nvSpPr>
        <xdr:cNvPr id="135" name="楕円 134">
          <a:extLst>
            <a:ext uri="{FF2B5EF4-FFF2-40B4-BE49-F238E27FC236}">
              <a16:creationId xmlns:a16="http://schemas.microsoft.com/office/drawing/2014/main" id="{7969FC95-E83A-453E-92B7-A78307B7023F}"/>
            </a:ext>
          </a:extLst>
        </xdr:cNvPr>
        <xdr:cNvSpPr/>
      </xdr:nvSpPr>
      <xdr:spPr>
        <a:xfrm>
          <a:off x="78105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152400</xdr:rowOff>
    </xdr:from>
    <xdr:to>
      <xdr:col>45</xdr:col>
      <xdr:colOff>177800</xdr:colOff>
      <xdr:row>41</xdr:row>
      <xdr:rowOff>152400</xdr:rowOff>
    </xdr:to>
    <xdr:cxnSp macro="">
      <xdr:nvCxnSpPr>
        <xdr:cNvPr id="136" name="直線コネクタ 135">
          <a:extLst>
            <a:ext uri="{FF2B5EF4-FFF2-40B4-BE49-F238E27FC236}">
              <a16:creationId xmlns:a16="http://schemas.microsoft.com/office/drawing/2014/main" id="{DD02807D-78EE-494B-BEE3-3048C05BA5C2}"/>
            </a:ext>
          </a:extLst>
        </xdr:cNvPr>
        <xdr:cNvCxnSpPr/>
      </xdr:nvCxnSpPr>
      <xdr:spPr>
        <a:xfrm>
          <a:off x="7861300" y="718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101600</xdr:rowOff>
    </xdr:from>
    <xdr:to>
      <xdr:col>36</xdr:col>
      <xdr:colOff>165100</xdr:colOff>
      <xdr:row>42</xdr:row>
      <xdr:rowOff>31750</xdr:rowOff>
    </xdr:to>
    <xdr:sp macro="" textlink="">
      <xdr:nvSpPr>
        <xdr:cNvPr id="137" name="楕円 136">
          <a:extLst>
            <a:ext uri="{FF2B5EF4-FFF2-40B4-BE49-F238E27FC236}">
              <a16:creationId xmlns:a16="http://schemas.microsoft.com/office/drawing/2014/main" id="{6EF793C8-EFB1-473B-8693-7ACE83024EBB}"/>
            </a:ext>
          </a:extLst>
        </xdr:cNvPr>
        <xdr:cNvSpPr/>
      </xdr:nvSpPr>
      <xdr:spPr>
        <a:xfrm>
          <a:off x="69215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152400</xdr:rowOff>
    </xdr:from>
    <xdr:to>
      <xdr:col>41</xdr:col>
      <xdr:colOff>50800</xdr:colOff>
      <xdr:row>41</xdr:row>
      <xdr:rowOff>152400</xdr:rowOff>
    </xdr:to>
    <xdr:cxnSp macro="">
      <xdr:nvCxnSpPr>
        <xdr:cNvPr id="138" name="直線コネクタ 137">
          <a:extLst>
            <a:ext uri="{FF2B5EF4-FFF2-40B4-BE49-F238E27FC236}">
              <a16:creationId xmlns:a16="http://schemas.microsoft.com/office/drawing/2014/main" id="{D38640A4-118C-430E-9856-B538A6F27C59}"/>
            </a:ext>
          </a:extLst>
        </xdr:cNvPr>
        <xdr:cNvCxnSpPr/>
      </xdr:nvCxnSpPr>
      <xdr:spPr>
        <a:xfrm>
          <a:off x="6972300" y="718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10177</xdr:rowOff>
    </xdr:from>
    <xdr:ext cx="469744" cy="259045"/>
    <xdr:sp macro="" textlink="">
      <xdr:nvSpPr>
        <xdr:cNvPr id="139" name="n_1aveValue【図書館】&#10;一人当たり面積">
          <a:extLst>
            <a:ext uri="{FF2B5EF4-FFF2-40B4-BE49-F238E27FC236}">
              <a16:creationId xmlns:a16="http://schemas.microsoft.com/office/drawing/2014/main" id="{54B28C02-21D9-40A7-9F38-D821F09AACD1}"/>
            </a:ext>
          </a:extLst>
        </xdr:cNvPr>
        <xdr:cNvSpPr txBox="1"/>
      </xdr:nvSpPr>
      <xdr:spPr>
        <a:xfrm>
          <a:off x="93917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10177</xdr:rowOff>
    </xdr:from>
    <xdr:ext cx="469744" cy="259045"/>
    <xdr:sp macro="" textlink="">
      <xdr:nvSpPr>
        <xdr:cNvPr id="140" name="n_2aveValue【図書館】&#10;一人当たり面積">
          <a:extLst>
            <a:ext uri="{FF2B5EF4-FFF2-40B4-BE49-F238E27FC236}">
              <a16:creationId xmlns:a16="http://schemas.microsoft.com/office/drawing/2014/main" id="{14F5ECA4-3D37-4868-89A1-7F42E7AE4EC1}"/>
            </a:ext>
          </a:extLst>
        </xdr:cNvPr>
        <xdr:cNvSpPr txBox="1"/>
      </xdr:nvSpPr>
      <xdr:spPr>
        <a:xfrm>
          <a:off x="85154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13987</xdr:rowOff>
    </xdr:from>
    <xdr:ext cx="469744" cy="259045"/>
    <xdr:sp macro="" textlink="">
      <xdr:nvSpPr>
        <xdr:cNvPr id="141" name="n_3aveValue【図書館】&#10;一人当たり面積">
          <a:extLst>
            <a:ext uri="{FF2B5EF4-FFF2-40B4-BE49-F238E27FC236}">
              <a16:creationId xmlns:a16="http://schemas.microsoft.com/office/drawing/2014/main" id="{B9F6A93F-3407-498D-B202-282BDCA49FF1}"/>
            </a:ext>
          </a:extLst>
        </xdr:cNvPr>
        <xdr:cNvSpPr txBox="1"/>
      </xdr:nvSpPr>
      <xdr:spPr>
        <a:xfrm>
          <a:off x="7626427" y="670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44467</xdr:rowOff>
    </xdr:from>
    <xdr:ext cx="469744" cy="259045"/>
    <xdr:sp macro="" textlink="">
      <xdr:nvSpPr>
        <xdr:cNvPr id="142" name="n_4aveValue【図書館】&#10;一人当たり面積">
          <a:extLst>
            <a:ext uri="{FF2B5EF4-FFF2-40B4-BE49-F238E27FC236}">
              <a16:creationId xmlns:a16="http://schemas.microsoft.com/office/drawing/2014/main" id="{3D8EE26E-E91C-4E62-B2FD-6FC794A14541}"/>
            </a:ext>
          </a:extLst>
        </xdr:cNvPr>
        <xdr:cNvSpPr txBox="1"/>
      </xdr:nvSpPr>
      <xdr:spPr>
        <a:xfrm>
          <a:off x="6737427" y="673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22877</xdr:rowOff>
    </xdr:from>
    <xdr:ext cx="469744" cy="259045"/>
    <xdr:sp macro="" textlink="">
      <xdr:nvSpPr>
        <xdr:cNvPr id="143" name="n_1mainValue【図書館】&#10;一人当たり面積">
          <a:extLst>
            <a:ext uri="{FF2B5EF4-FFF2-40B4-BE49-F238E27FC236}">
              <a16:creationId xmlns:a16="http://schemas.microsoft.com/office/drawing/2014/main" id="{92DBEB23-8739-4633-AB51-CB6695BC9AC0}"/>
            </a:ext>
          </a:extLst>
        </xdr:cNvPr>
        <xdr:cNvSpPr txBox="1"/>
      </xdr:nvSpPr>
      <xdr:spPr>
        <a:xfrm>
          <a:off x="9391727" y="722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22877</xdr:rowOff>
    </xdr:from>
    <xdr:ext cx="469744" cy="259045"/>
    <xdr:sp macro="" textlink="">
      <xdr:nvSpPr>
        <xdr:cNvPr id="144" name="n_2mainValue【図書館】&#10;一人当たり面積">
          <a:extLst>
            <a:ext uri="{FF2B5EF4-FFF2-40B4-BE49-F238E27FC236}">
              <a16:creationId xmlns:a16="http://schemas.microsoft.com/office/drawing/2014/main" id="{28A436A1-E89F-4B62-86E5-8A116F7967D9}"/>
            </a:ext>
          </a:extLst>
        </xdr:cNvPr>
        <xdr:cNvSpPr txBox="1"/>
      </xdr:nvSpPr>
      <xdr:spPr>
        <a:xfrm>
          <a:off x="8515427" y="722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22877</xdr:rowOff>
    </xdr:from>
    <xdr:ext cx="469744" cy="259045"/>
    <xdr:sp macro="" textlink="">
      <xdr:nvSpPr>
        <xdr:cNvPr id="145" name="n_3mainValue【図書館】&#10;一人当たり面積">
          <a:extLst>
            <a:ext uri="{FF2B5EF4-FFF2-40B4-BE49-F238E27FC236}">
              <a16:creationId xmlns:a16="http://schemas.microsoft.com/office/drawing/2014/main" id="{F7B733C6-AE76-4E5A-929B-FA895F96BCE9}"/>
            </a:ext>
          </a:extLst>
        </xdr:cNvPr>
        <xdr:cNvSpPr txBox="1"/>
      </xdr:nvSpPr>
      <xdr:spPr>
        <a:xfrm>
          <a:off x="7626427" y="722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22877</xdr:rowOff>
    </xdr:from>
    <xdr:ext cx="469744" cy="259045"/>
    <xdr:sp macro="" textlink="">
      <xdr:nvSpPr>
        <xdr:cNvPr id="146" name="n_4mainValue【図書館】&#10;一人当たり面積">
          <a:extLst>
            <a:ext uri="{FF2B5EF4-FFF2-40B4-BE49-F238E27FC236}">
              <a16:creationId xmlns:a16="http://schemas.microsoft.com/office/drawing/2014/main" id="{932BD10B-3B06-446F-96E6-7554C82A44B9}"/>
            </a:ext>
          </a:extLst>
        </xdr:cNvPr>
        <xdr:cNvSpPr txBox="1"/>
      </xdr:nvSpPr>
      <xdr:spPr>
        <a:xfrm>
          <a:off x="6737427" y="722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9BB5C2BF-080E-4762-8B0E-B8B6CCB483D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1A1E34E3-2135-4709-B707-3FD649E0E7A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4A8FE76-BDE1-469E-A5DD-B9901DF23C9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5676A416-EC7D-4AB8-BC43-1FA19AB1B2D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53A313DA-59D7-4F98-9306-D1BB929105E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B88E8CC-5B3B-4C86-9259-817D438BD33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61FA705-792C-415D-ABD5-EF533496F99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4D7A7D8-12DD-4465-91B5-13EFF97AE62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1CE7E803-0D65-49CD-B1B2-3F1DFE7103B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8F607BC2-5028-4EFC-AE17-39D1806AA5C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88CB49FE-2581-4E1A-A873-33BDDFC343F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3DFC1DBF-FCBA-4730-BEBC-A87B3A2C19E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89A40422-BE62-4BF5-9DE4-CE02A46DFE37}"/>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96D6578-0A18-4A51-AFB6-3895D2F03D8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95E29827-EF93-4576-86AD-2B126ED4387C}"/>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032AD6CA-422A-4E50-8E43-657909A19F5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89CD8509-484C-428F-92A6-CB93764290A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EB25F7AB-D6AB-49CA-9D45-D88942AF27D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84792783-234A-41E3-8917-E8A7F4DD841E}"/>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ECA15D55-7E8D-49BD-A2E9-1F004883F9A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E1E96933-48BD-47C2-9965-07AE9BC92FE1}"/>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2A2B422-89FE-44BA-8A63-6F95806BB63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97B30241-E657-4F82-9D07-EF61F6BE0DD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4E0BD945-3CEE-4949-9ABF-9269FC8000D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974A70E3-6273-45D8-A83E-D28E34992D54}"/>
            </a:ext>
          </a:extLst>
        </xdr:cNvPr>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E496D7B1-4329-4972-819B-8D47C9DBAB61}"/>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A52F6B9E-6A09-4DB7-BA21-5D9F3D18AB1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C9D6744F-A03C-427E-8DC2-F3AED39FFCFE}"/>
            </a:ext>
          </a:extLst>
        </xdr:cNvPr>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175" name="直線コネクタ 174">
          <a:extLst>
            <a:ext uri="{FF2B5EF4-FFF2-40B4-BE49-F238E27FC236}">
              <a16:creationId xmlns:a16="http://schemas.microsoft.com/office/drawing/2014/main" id="{AFAED289-15B2-46A6-8F80-BF1C847E5E6D}"/>
            </a:ext>
          </a:extLst>
        </xdr:cNvPr>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74B75E11-0E79-4EF1-9CC4-CBAE248945D0}"/>
            </a:ext>
          </a:extLst>
        </xdr:cNvPr>
        <xdr:cNvSpPr txBox="1"/>
      </xdr:nvSpPr>
      <xdr:spPr>
        <a:xfrm>
          <a:off x="4673600" y="1023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77" name="フローチャート: 判断 176">
          <a:extLst>
            <a:ext uri="{FF2B5EF4-FFF2-40B4-BE49-F238E27FC236}">
              <a16:creationId xmlns:a16="http://schemas.microsoft.com/office/drawing/2014/main" id="{CA8CF238-513E-47DC-9561-CECAD84801F7}"/>
            </a:ext>
          </a:extLst>
        </xdr:cNvPr>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80645</xdr:rowOff>
    </xdr:from>
    <xdr:to>
      <xdr:col>20</xdr:col>
      <xdr:colOff>38100</xdr:colOff>
      <xdr:row>61</xdr:row>
      <xdr:rowOff>10795</xdr:rowOff>
    </xdr:to>
    <xdr:sp macro="" textlink="">
      <xdr:nvSpPr>
        <xdr:cNvPr id="178" name="フローチャート: 判断 177">
          <a:extLst>
            <a:ext uri="{FF2B5EF4-FFF2-40B4-BE49-F238E27FC236}">
              <a16:creationId xmlns:a16="http://schemas.microsoft.com/office/drawing/2014/main" id="{F66E6077-1AB0-4DF8-9F37-1D19BBDAA5C0}"/>
            </a:ext>
          </a:extLst>
        </xdr:cNvPr>
        <xdr:cNvSpPr/>
      </xdr:nvSpPr>
      <xdr:spPr>
        <a:xfrm>
          <a:off x="3746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61595</xdr:rowOff>
    </xdr:from>
    <xdr:to>
      <xdr:col>15</xdr:col>
      <xdr:colOff>101600</xdr:colOff>
      <xdr:row>60</xdr:row>
      <xdr:rowOff>163195</xdr:rowOff>
    </xdr:to>
    <xdr:sp macro="" textlink="">
      <xdr:nvSpPr>
        <xdr:cNvPr id="179" name="フローチャート: 判断 178">
          <a:extLst>
            <a:ext uri="{FF2B5EF4-FFF2-40B4-BE49-F238E27FC236}">
              <a16:creationId xmlns:a16="http://schemas.microsoft.com/office/drawing/2014/main" id="{B3ACB3FA-7E29-414F-A53E-4C44B74EB8F2}"/>
            </a:ext>
          </a:extLst>
        </xdr:cNvPr>
        <xdr:cNvSpPr/>
      </xdr:nvSpPr>
      <xdr:spPr>
        <a:xfrm>
          <a:off x="2857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80" name="フローチャート: 判断 179">
          <a:extLst>
            <a:ext uri="{FF2B5EF4-FFF2-40B4-BE49-F238E27FC236}">
              <a16:creationId xmlns:a16="http://schemas.microsoft.com/office/drawing/2014/main" id="{6CC16F87-FE7C-487E-ABB0-8C2C06066E30}"/>
            </a:ext>
          </a:extLst>
        </xdr:cNvPr>
        <xdr:cNvSpPr/>
      </xdr:nvSpPr>
      <xdr:spPr>
        <a:xfrm>
          <a:off x="1968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55880</xdr:rowOff>
    </xdr:from>
    <xdr:to>
      <xdr:col>6</xdr:col>
      <xdr:colOff>38100</xdr:colOff>
      <xdr:row>60</xdr:row>
      <xdr:rowOff>157480</xdr:rowOff>
    </xdr:to>
    <xdr:sp macro="" textlink="">
      <xdr:nvSpPr>
        <xdr:cNvPr id="181" name="フローチャート: 判断 180">
          <a:extLst>
            <a:ext uri="{FF2B5EF4-FFF2-40B4-BE49-F238E27FC236}">
              <a16:creationId xmlns:a16="http://schemas.microsoft.com/office/drawing/2014/main" id="{93987623-B187-4B65-903E-31274C1B1F27}"/>
            </a:ext>
          </a:extLst>
        </xdr:cNvPr>
        <xdr:cNvSpPr/>
      </xdr:nvSpPr>
      <xdr:spPr>
        <a:xfrm>
          <a:off x="1079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D1AA142-2527-48AD-AF78-14C718800FA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81F9485-08DC-4F65-9DD9-AA7BAAC8F43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8013AB9-10D7-4D74-AE14-8372F0D5D71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03FD53A-6AC1-441D-A4CF-C956A601DBE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F425578-3549-4D41-9635-46A494FEC09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42545</xdr:rowOff>
    </xdr:from>
    <xdr:to>
      <xdr:col>24</xdr:col>
      <xdr:colOff>114300</xdr:colOff>
      <xdr:row>61</xdr:row>
      <xdr:rowOff>144145</xdr:rowOff>
    </xdr:to>
    <xdr:sp macro="" textlink="">
      <xdr:nvSpPr>
        <xdr:cNvPr id="187" name="楕円 186">
          <a:extLst>
            <a:ext uri="{FF2B5EF4-FFF2-40B4-BE49-F238E27FC236}">
              <a16:creationId xmlns:a16="http://schemas.microsoft.com/office/drawing/2014/main" id="{4046C220-B1F5-47EE-A0FC-C2A3D5E663CC}"/>
            </a:ext>
          </a:extLst>
        </xdr:cNvPr>
        <xdr:cNvSpPr/>
      </xdr:nvSpPr>
      <xdr:spPr>
        <a:xfrm>
          <a:off x="45847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20972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79D7A2D1-C171-46D2-9294-07AE03C26B87}"/>
            </a:ext>
          </a:extLst>
        </xdr:cNvPr>
        <xdr:cNvSpPr txBox="1"/>
      </xdr:nvSpPr>
      <xdr:spPr>
        <a:xfrm>
          <a:off x="4673600"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27305</xdr:rowOff>
    </xdr:from>
    <xdr:to>
      <xdr:col>20</xdr:col>
      <xdr:colOff>38100</xdr:colOff>
      <xdr:row>61</xdr:row>
      <xdr:rowOff>128905</xdr:rowOff>
    </xdr:to>
    <xdr:sp macro="" textlink="">
      <xdr:nvSpPr>
        <xdr:cNvPr id="189" name="楕円 188">
          <a:extLst>
            <a:ext uri="{FF2B5EF4-FFF2-40B4-BE49-F238E27FC236}">
              <a16:creationId xmlns:a16="http://schemas.microsoft.com/office/drawing/2014/main" id="{8A5F4A43-FA93-4E12-AE25-2A6771B52FE9}"/>
            </a:ext>
          </a:extLst>
        </xdr:cNvPr>
        <xdr:cNvSpPr/>
      </xdr:nvSpPr>
      <xdr:spPr>
        <a:xfrm>
          <a:off x="3746500" y="1048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78105</xdr:rowOff>
    </xdr:from>
    <xdr:to>
      <xdr:col>24</xdr:col>
      <xdr:colOff>63500</xdr:colOff>
      <xdr:row>61</xdr:row>
      <xdr:rowOff>93345</xdr:rowOff>
    </xdr:to>
    <xdr:cxnSp macro="">
      <xdr:nvCxnSpPr>
        <xdr:cNvPr id="190" name="直線コネクタ 189">
          <a:extLst>
            <a:ext uri="{FF2B5EF4-FFF2-40B4-BE49-F238E27FC236}">
              <a16:creationId xmlns:a16="http://schemas.microsoft.com/office/drawing/2014/main" id="{B03F4A03-AEAD-4872-B95D-B36777284208}"/>
            </a:ext>
          </a:extLst>
        </xdr:cNvPr>
        <xdr:cNvCxnSpPr/>
      </xdr:nvCxnSpPr>
      <xdr:spPr>
        <a:xfrm>
          <a:off x="3797300" y="1053655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122555</xdr:rowOff>
    </xdr:from>
    <xdr:to>
      <xdr:col>15</xdr:col>
      <xdr:colOff>101600</xdr:colOff>
      <xdr:row>61</xdr:row>
      <xdr:rowOff>52705</xdr:rowOff>
    </xdr:to>
    <xdr:sp macro="" textlink="">
      <xdr:nvSpPr>
        <xdr:cNvPr id="191" name="楕円 190">
          <a:extLst>
            <a:ext uri="{FF2B5EF4-FFF2-40B4-BE49-F238E27FC236}">
              <a16:creationId xmlns:a16="http://schemas.microsoft.com/office/drawing/2014/main" id="{B956FA5F-EECF-4B2B-A591-2734D3102FEF}"/>
            </a:ext>
          </a:extLst>
        </xdr:cNvPr>
        <xdr:cNvSpPr/>
      </xdr:nvSpPr>
      <xdr:spPr>
        <a:xfrm>
          <a:off x="28575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1905</xdr:rowOff>
    </xdr:from>
    <xdr:to>
      <xdr:col>19</xdr:col>
      <xdr:colOff>177800</xdr:colOff>
      <xdr:row>61</xdr:row>
      <xdr:rowOff>78105</xdr:rowOff>
    </xdr:to>
    <xdr:cxnSp macro="">
      <xdr:nvCxnSpPr>
        <xdr:cNvPr id="192" name="直線コネクタ 191">
          <a:extLst>
            <a:ext uri="{FF2B5EF4-FFF2-40B4-BE49-F238E27FC236}">
              <a16:creationId xmlns:a16="http://schemas.microsoft.com/office/drawing/2014/main" id="{4B43D39E-7D86-4D1E-92A4-6F45E33F5A64}"/>
            </a:ext>
          </a:extLst>
        </xdr:cNvPr>
        <xdr:cNvCxnSpPr/>
      </xdr:nvCxnSpPr>
      <xdr:spPr>
        <a:xfrm>
          <a:off x="2908300" y="1046035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71120</xdr:rowOff>
    </xdr:from>
    <xdr:to>
      <xdr:col>10</xdr:col>
      <xdr:colOff>165100</xdr:colOff>
      <xdr:row>61</xdr:row>
      <xdr:rowOff>1270</xdr:rowOff>
    </xdr:to>
    <xdr:sp macro="" textlink="">
      <xdr:nvSpPr>
        <xdr:cNvPr id="193" name="楕円 192">
          <a:extLst>
            <a:ext uri="{FF2B5EF4-FFF2-40B4-BE49-F238E27FC236}">
              <a16:creationId xmlns:a16="http://schemas.microsoft.com/office/drawing/2014/main" id="{6644A643-4B6C-491E-8B59-C6ACC8429745}"/>
            </a:ext>
          </a:extLst>
        </xdr:cNvPr>
        <xdr:cNvSpPr/>
      </xdr:nvSpPr>
      <xdr:spPr>
        <a:xfrm>
          <a:off x="19685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121920</xdr:rowOff>
    </xdr:from>
    <xdr:to>
      <xdr:col>15</xdr:col>
      <xdr:colOff>50800</xdr:colOff>
      <xdr:row>61</xdr:row>
      <xdr:rowOff>1905</xdr:rowOff>
    </xdr:to>
    <xdr:cxnSp macro="">
      <xdr:nvCxnSpPr>
        <xdr:cNvPr id="194" name="直線コネクタ 193">
          <a:extLst>
            <a:ext uri="{FF2B5EF4-FFF2-40B4-BE49-F238E27FC236}">
              <a16:creationId xmlns:a16="http://schemas.microsoft.com/office/drawing/2014/main" id="{BF266475-8011-4AB8-9333-36B4107DA3EF}"/>
            </a:ext>
          </a:extLst>
        </xdr:cNvPr>
        <xdr:cNvCxnSpPr/>
      </xdr:nvCxnSpPr>
      <xdr:spPr>
        <a:xfrm>
          <a:off x="2019300" y="1040892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46355</xdr:rowOff>
    </xdr:from>
    <xdr:to>
      <xdr:col>6</xdr:col>
      <xdr:colOff>38100</xdr:colOff>
      <xdr:row>60</xdr:row>
      <xdr:rowOff>147955</xdr:rowOff>
    </xdr:to>
    <xdr:sp macro="" textlink="">
      <xdr:nvSpPr>
        <xdr:cNvPr id="195" name="楕円 194">
          <a:extLst>
            <a:ext uri="{FF2B5EF4-FFF2-40B4-BE49-F238E27FC236}">
              <a16:creationId xmlns:a16="http://schemas.microsoft.com/office/drawing/2014/main" id="{70956777-5A7D-4F2D-8E3E-8173E5629AC0}"/>
            </a:ext>
          </a:extLst>
        </xdr:cNvPr>
        <xdr:cNvSpPr/>
      </xdr:nvSpPr>
      <xdr:spPr>
        <a:xfrm>
          <a:off x="1079500" y="1033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97155</xdr:rowOff>
    </xdr:from>
    <xdr:to>
      <xdr:col>10</xdr:col>
      <xdr:colOff>114300</xdr:colOff>
      <xdr:row>60</xdr:row>
      <xdr:rowOff>121920</xdr:rowOff>
    </xdr:to>
    <xdr:cxnSp macro="">
      <xdr:nvCxnSpPr>
        <xdr:cNvPr id="196" name="直線コネクタ 195">
          <a:extLst>
            <a:ext uri="{FF2B5EF4-FFF2-40B4-BE49-F238E27FC236}">
              <a16:creationId xmlns:a16="http://schemas.microsoft.com/office/drawing/2014/main" id="{E3A42791-B0E5-4DAC-8578-9996943B56E1}"/>
            </a:ext>
          </a:extLst>
        </xdr:cNvPr>
        <xdr:cNvCxnSpPr/>
      </xdr:nvCxnSpPr>
      <xdr:spPr>
        <a:xfrm>
          <a:off x="1130300" y="1038415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27322</xdr:rowOff>
    </xdr:from>
    <xdr:ext cx="405111" cy="259045"/>
    <xdr:sp macro="" textlink="">
      <xdr:nvSpPr>
        <xdr:cNvPr id="197" name="n_1aveValue【体育館・プール】&#10;有形固定資産減価償却率">
          <a:extLst>
            <a:ext uri="{FF2B5EF4-FFF2-40B4-BE49-F238E27FC236}">
              <a16:creationId xmlns:a16="http://schemas.microsoft.com/office/drawing/2014/main" id="{FE630C02-B614-4755-9580-4CDB424AB599}"/>
            </a:ext>
          </a:extLst>
        </xdr:cNvPr>
        <xdr:cNvSpPr txBox="1"/>
      </xdr:nvSpPr>
      <xdr:spPr>
        <a:xfrm>
          <a:off x="3582044" y="1014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8272</xdr:rowOff>
    </xdr:from>
    <xdr:ext cx="405111" cy="259045"/>
    <xdr:sp macro="" textlink="">
      <xdr:nvSpPr>
        <xdr:cNvPr id="198" name="n_2aveValue【体育館・プール】&#10;有形固定資産減価償却率">
          <a:extLst>
            <a:ext uri="{FF2B5EF4-FFF2-40B4-BE49-F238E27FC236}">
              <a16:creationId xmlns:a16="http://schemas.microsoft.com/office/drawing/2014/main" id="{21EF2E5C-BCC6-4756-A0D2-312188774B38}"/>
            </a:ext>
          </a:extLst>
        </xdr:cNvPr>
        <xdr:cNvSpPr txBox="1"/>
      </xdr:nvSpPr>
      <xdr:spPr>
        <a:xfrm>
          <a:off x="27057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130192</xdr:rowOff>
    </xdr:from>
    <xdr:ext cx="405111" cy="259045"/>
    <xdr:sp macro="" textlink="">
      <xdr:nvSpPr>
        <xdr:cNvPr id="199" name="n_3aveValue【体育館・プール】&#10;有形固定資産減価償却率">
          <a:extLst>
            <a:ext uri="{FF2B5EF4-FFF2-40B4-BE49-F238E27FC236}">
              <a16:creationId xmlns:a16="http://schemas.microsoft.com/office/drawing/2014/main" id="{9846590B-D669-477E-B1B3-C40734F347BE}"/>
            </a:ext>
          </a:extLst>
        </xdr:cNvPr>
        <xdr:cNvSpPr txBox="1"/>
      </xdr:nvSpPr>
      <xdr:spPr>
        <a:xfrm>
          <a:off x="1816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148607</xdr:rowOff>
    </xdr:from>
    <xdr:ext cx="405111" cy="259045"/>
    <xdr:sp macro="" textlink="">
      <xdr:nvSpPr>
        <xdr:cNvPr id="200" name="n_4aveValue【体育館・プール】&#10;有形固定資産減価償却率">
          <a:extLst>
            <a:ext uri="{FF2B5EF4-FFF2-40B4-BE49-F238E27FC236}">
              <a16:creationId xmlns:a16="http://schemas.microsoft.com/office/drawing/2014/main" id="{84738E32-7837-4994-BBAD-5CC65A073D71}"/>
            </a:ext>
          </a:extLst>
        </xdr:cNvPr>
        <xdr:cNvSpPr txBox="1"/>
      </xdr:nvSpPr>
      <xdr:spPr>
        <a:xfrm>
          <a:off x="927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120032</xdr:rowOff>
    </xdr:from>
    <xdr:ext cx="405111" cy="259045"/>
    <xdr:sp macro="" textlink="">
      <xdr:nvSpPr>
        <xdr:cNvPr id="201" name="n_1mainValue【体育館・プール】&#10;有形固定資産減価償却率">
          <a:extLst>
            <a:ext uri="{FF2B5EF4-FFF2-40B4-BE49-F238E27FC236}">
              <a16:creationId xmlns:a16="http://schemas.microsoft.com/office/drawing/2014/main" id="{039E101E-4171-4E3B-8D69-FBA7B3FC7BBC}"/>
            </a:ext>
          </a:extLst>
        </xdr:cNvPr>
        <xdr:cNvSpPr txBox="1"/>
      </xdr:nvSpPr>
      <xdr:spPr>
        <a:xfrm>
          <a:off x="3582044" y="1057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43832</xdr:rowOff>
    </xdr:from>
    <xdr:ext cx="405111" cy="259045"/>
    <xdr:sp macro="" textlink="">
      <xdr:nvSpPr>
        <xdr:cNvPr id="202" name="n_2mainValue【体育館・プール】&#10;有形固定資産減価償却率">
          <a:extLst>
            <a:ext uri="{FF2B5EF4-FFF2-40B4-BE49-F238E27FC236}">
              <a16:creationId xmlns:a16="http://schemas.microsoft.com/office/drawing/2014/main" id="{EF8E45C8-462A-4173-9778-2AA0F759E724}"/>
            </a:ext>
          </a:extLst>
        </xdr:cNvPr>
        <xdr:cNvSpPr txBox="1"/>
      </xdr:nvSpPr>
      <xdr:spPr>
        <a:xfrm>
          <a:off x="2705744" y="1050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163847</xdr:rowOff>
    </xdr:from>
    <xdr:ext cx="405111" cy="259045"/>
    <xdr:sp macro="" textlink="">
      <xdr:nvSpPr>
        <xdr:cNvPr id="203" name="n_3mainValue【体育館・プール】&#10;有形固定資産減価償却率">
          <a:extLst>
            <a:ext uri="{FF2B5EF4-FFF2-40B4-BE49-F238E27FC236}">
              <a16:creationId xmlns:a16="http://schemas.microsoft.com/office/drawing/2014/main" id="{EB372924-8013-41EC-8AA1-0F581ABE6134}"/>
            </a:ext>
          </a:extLst>
        </xdr:cNvPr>
        <xdr:cNvSpPr txBox="1"/>
      </xdr:nvSpPr>
      <xdr:spPr>
        <a:xfrm>
          <a:off x="18167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164482</xdr:rowOff>
    </xdr:from>
    <xdr:ext cx="405111" cy="259045"/>
    <xdr:sp macro="" textlink="">
      <xdr:nvSpPr>
        <xdr:cNvPr id="204" name="n_4mainValue【体育館・プール】&#10;有形固定資産減価償却率">
          <a:extLst>
            <a:ext uri="{FF2B5EF4-FFF2-40B4-BE49-F238E27FC236}">
              <a16:creationId xmlns:a16="http://schemas.microsoft.com/office/drawing/2014/main" id="{F136EAE8-7733-40C7-9435-1D39F2229ECC}"/>
            </a:ext>
          </a:extLst>
        </xdr:cNvPr>
        <xdr:cNvSpPr txBox="1"/>
      </xdr:nvSpPr>
      <xdr:spPr>
        <a:xfrm>
          <a:off x="927744" y="1010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4A09994B-3EC3-4C6C-BEB7-2C276F59138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7BB4EC41-7D2D-4E24-893F-F7E7A38B29B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73ED2202-D90B-419A-B324-B7C0588F222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96450FE9-D865-47CD-8FDC-535B6DF45EA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286672C9-EF79-42A8-8781-67EAF826B8B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2B2CC139-6640-4601-AC49-3025F212DAA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3F208D87-AD5B-444C-A699-FDD7461C2F1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8868C793-55BA-4480-A933-0682BDF3080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74C76DB4-2BF9-40E1-BB0B-8D6ADC4E86F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A9B91B80-2B80-4AAE-B5C0-BA1D688B78E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12972F12-4671-442F-8871-A2065126B92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9ADCFB0D-4D51-4CC4-B6CA-80C449762119}"/>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59517823-547E-4A7E-82CB-CCF083BB5617}"/>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66650AD0-16ED-4308-AF4C-BD9BD0B77CB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A0DE2A0D-C367-4A70-B660-A1C8EE68AC9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A75161B3-B9A0-4789-BAF6-76FBB6BB5E9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6960DB61-772A-4725-98AC-1751D1AA3DD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79CF2E4B-E2A5-444C-B299-400FA09824F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B088598F-6346-4690-A9BE-7C30FA5927B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0E3261C6-841B-4BAA-B60B-48E2E5E933E8}"/>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D30D55B9-039B-4EAD-9FEF-6575AC9BCCA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13F5AEF-A7E2-4565-A6C3-5C1EF7B046B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5EC6A7D8-5737-465C-9B0F-9B1C9DA0A6D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125349</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2380A93B-B3F6-4BAA-9651-AF9FCD81CB5B}"/>
            </a:ext>
          </a:extLst>
        </xdr:cNvPr>
        <xdr:cNvCxnSpPr/>
      </xdr:nvCxnSpPr>
      <xdr:spPr>
        <a:xfrm flipV="1">
          <a:off x="10476865" y="9726549"/>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89CBE102-CE3A-47C8-B43F-5141934B69F7}"/>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9F1DE8FC-CC72-4779-A5D7-1619FC5DCEB4}"/>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72026</xdr:rowOff>
    </xdr:from>
    <xdr:ext cx="469744" cy="259045"/>
    <xdr:sp macro="" textlink="">
      <xdr:nvSpPr>
        <xdr:cNvPr id="231" name="【体育館・プール】&#10;一人当たり面積最大値テキスト">
          <a:extLst>
            <a:ext uri="{FF2B5EF4-FFF2-40B4-BE49-F238E27FC236}">
              <a16:creationId xmlns:a16="http://schemas.microsoft.com/office/drawing/2014/main" id="{6864459C-B9E6-4579-B259-59EA10E4DAE6}"/>
            </a:ext>
          </a:extLst>
        </xdr:cNvPr>
        <xdr:cNvSpPr txBox="1"/>
      </xdr:nvSpPr>
      <xdr:spPr>
        <a:xfrm>
          <a:off x="10515600" y="950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125349</xdr:rowOff>
    </xdr:from>
    <xdr:to>
      <xdr:col>55</xdr:col>
      <xdr:colOff>88900</xdr:colOff>
      <xdr:row>56</xdr:row>
      <xdr:rowOff>125349</xdr:rowOff>
    </xdr:to>
    <xdr:cxnSp macro="">
      <xdr:nvCxnSpPr>
        <xdr:cNvPr id="232" name="直線コネクタ 231">
          <a:extLst>
            <a:ext uri="{FF2B5EF4-FFF2-40B4-BE49-F238E27FC236}">
              <a16:creationId xmlns:a16="http://schemas.microsoft.com/office/drawing/2014/main" id="{A8C11C23-39B4-45DB-9746-6BFBC85EDDCF}"/>
            </a:ext>
          </a:extLst>
        </xdr:cNvPr>
        <xdr:cNvCxnSpPr/>
      </xdr:nvCxnSpPr>
      <xdr:spPr>
        <a:xfrm>
          <a:off x="10388600" y="9726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57040</xdr:rowOff>
    </xdr:from>
    <xdr:ext cx="469744" cy="259045"/>
    <xdr:sp macro="" textlink="">
      <xdr:nvSpPr>
        <xdr:cNvPr id="233" name="【体育館・プール】&#10;一人当たり面積平均値テキスト">
          <a:extLst>
            <a:ext uri="{FF2B5EF4-FFF2-40B4-BE49-F238E27FC236}">
              <a16:creationId xmlns:a16="http://schemas.microsoft.com/office/drawing/2014/main" id="{7C9C7514-1570-429C-B127-8CFD62040F87}"/>
            </a:ext>
          </a:extLst>
        </xdr:cNvPr>
        <xdr:cNvSpPr txBox="1"/>
      </xdr:nvSpPr>
      <xdr:spPr>
        <a:xfrm>
          <a:off x="10515600" y="10686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34163</xdr:rowOff>
    </xdr:from>
    <xdr:to>
      <xdr:col>55</xdr:col>
      <xdr:colOff>50800</xdr:colOff>
      <xdr:row>63</xdr:row>
      <xdr:rowOff>135763</xdr:rowOff>
    </xdr:to>
    <xdr:sp macro="" textlink="">
      <xdr:nvSpPr>
        <xdr:cNvPr id="234" name="フローチャート: 判断 233">
          <a:extLst>
            <a:ext uri="{FF2B5EF4-FFF2-40B4-BE49-F238E27FC236}">
              <a16:creationId xmlns:a16="http://schemas.microsoft.com/office/drawing/2014/main" id="{9FAE196A-6064-4EAC-BA9C-8816BABE8B20}"/>
            </a:ext>
          </a:extLst>
        </xdr:cNvPr>
        <xdr:cNvSpPr/>
      </xdr:nvSpPr>
      <xdr:spPr>
        <a:xfrm>
          <a:off x="10426700" y="108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36449</xdr:rowOff>
    </xdr:from>
    <xdr:to>
      <xdr:col>50</xdr:col>
      <xdr:colOff>165100</xdr:colOff>
      <xdr:row>63</xdr:row>
      <xdr:rowOff>138049</xdr:rowOff>
    </xdr:to>
    <xdr:sp macro="" textlink="">
      <xdr:nvSpPr>
        <xdr:cNvPr id="235" name="フローチャート: 判断 234">
          <a:extLst>
            <a:ext uri="{FF2B5EF4-FFF2-40B4-BE49-F238E27FC236}">
              <a16:creationId xmlns:a16="http://schemas.microsoft.com/office/drawing/2014/main" id="{3DFAFF91-33DC-4E8F-A316-EA434E50BBCE}"/>
            </a:ext>
          </a:extLst>
        </xdr:cNvPr>
        <xdr:cNvSpPr/>
      </xdr:nvSpPr>
      <xdr:spPr>
        <a:xfrm>
          <a:off x="9588500" y="1083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39116</xdr:rowOff>
    </xdr:from>
    <xdr:to>
      <xdr:col>46</xdr:col>
      <xdr:colOff>38100</xdr:colOff>
      <xdr:row>63</xdr:row>
      <xdr:rowOff>140716</xdr:rowOff>
    </xdr:to>
    <xdr:sp macro="" textlink="">
      <xdr:nvSpPr>
        <xdr:cNvPr id="236" name="フローチャート: 判断 235">
          <a:extLst>
            <a:ext uri="{FF2B5EF4-FFF2-40B4-BE49-F238E27FC236}">
              <a16:creationId xmlns:a16="http://schemas.microsoft.com/office/drawing/2014/main" id="{A8D2B0F6-00B3-4B87-BD5A-1CFB34498D29}"/>
            </a:ext>
          </a:extLst>
        </xdr:cNvPr>
        <xdr:cNvSpPr/>
      </xdr:nvSpPr>
      <xdr:spPr>
        <a:xfrm>
          <a:off x="8699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44069</xdr:rowOff>
    </xdr:from>
    <xdr:to>
      <xdr:col>41</xdr:col>
      <xdr:colOff>101600</xdr:colOff>
      <xdr:row>63</xdr:row>
      <xdr:rowOff>145669</xdr:rowOff>
    </xdr:to>
    <xdr:sp macro="" textlink="">
      <xdr:nvSpPr>
        <xdr:cNvPr id="237" name="フローチャート: 判断 236">
          <a:extLst>
            <a:ext uri="{FF2B5EF4-FFF2-40B4-BE49-F238E27FC236}">
              <a16:creationId xmlns:a16="http://schemas.microsoft.com/office/drawing/2014/main" id="{04ADDE20-49F7-4535-9670-0C85E3808572}"/>
            </a:ext>
          </a:extLst>
        </xdr:cNvPr>
        <xdr:cNvSpPr/>
      </xdr:nvSpPr>
      <xdr:spPr>
        <a:xfrm>
          <a:off x="7810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82169</xdr:rowOff>
    </xdr:from>
    <xdr:to>
      <xdr:col>36</xdr:col>
      <xdr:colOff>165100</xdr:colOff>
      <xdr:row>64</xdr:row>
      <xdr:rowOff>12319</xdr:rowOff>
    </xdr:to>
    <xdr:sp macro="" textlink="">
      <xdr:nvSpPr>
        <xdr:cNvPr id="238" name="フローチャート: 判断 237">
          <a:extLst>
            <a:ext uri="{FF2B5EF4-FFF2-40B4-BE49-F238E27FC236}">
              <a16:creationId xmlns:a16="http://schemas.microsoft.com/office/drawing/2014/main" id="{40C634FF-2F3C-487F-93E0-B402E8BBB368}"/>
            </a:ext>
          </a:extLst>
        </xdr:cNvPr>
        <xdr:cNvSpPr/>
      </xdr:nvSpPr>
      <xdr:spPr>
        <a:xfrm>
          <a:off x="6921500" y="1088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714CA4D-AEE7-4CA6-990D-AC0C48270AC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914E470-75D5-4443-872C-75267198902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5E321D7-A507-4D70-97ED-5FB53C668A4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20A7C12-BD04-4CD1-9A99-9ED79B34785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A9656A6-70DB-493D-947B-595352F0A45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111506</xdr:rowOff>
    </xdr:from>
    <xdr:to>
      <xdr:col>55</xdr:col>
      <xdr:colOff>50800</xdr:colOff>
      <xdr:row>64</xdr:row>
      <xdr:rowOff>41656</xdr:rowOff>
    </xdr:to>
    <xdr:sp macro="" textlink="">
      <xdr:nvSpPr>
        <xdr:cNvPr id="244" name="楕円 243">
          <a:extLst>
            <a:ext uri="{FF2B5EF4-FFF2-40B4-BE49-F238E27FC236}">
              <a16:creationId xmlns:a16="http://schemas.microsoft.com/office/drawing/2014/main" id="{5B546DD1-92EE-4051-8BE6-ABF5142C6757}"/>
            </a:ext>
          </a:extLst>
        </xdr:cNvPr>
        <xdr:cNvSpPr/>
      </xdr:nvSpPr>
      <xdr:spPr>
        <a:xfrm>
          <a:off x="10426700" y="1091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26433</xdr:rowOff>
    </xdr:from>
    <xdr:ext cx="469744" cy="259045"/>
    <xdr:sp macro="" textlink="">
      <xdr:nvSpPr>
        <xdr:cNvPr id="245" name="【体育館・プール】&#10;一人当たり面積該当値テキスト">
          <a:extLst>
            <a:ext uri="{FF2B5EF4-FFF2-40B4-BE49-F238E27FC236}">
              <a16:creationId xmlns:a16="http://schemas.microsoft.com/office/drawing/2014/main" id="{94B4733E-4E7F-4E30-8C55-D004CBE9F7CC}"/>
            </a:ext>
          </a:extLst>
        </xdr:cNvPr>
        <xdr:cNvSpPr txBox="1"/>
      </xdr:nvSpPr>
      <xdr:spPr>
        <a:xfrm>
          <a:off x="10515600" y="1082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110744</xdr:rowOff>
    </xdr:from>
    <xdr:to>
      <xdr:col>50</xdr:col>
      <xdr:colOff>165100</xdr:colOff>
      <xdr:row>64</xdr:row>
      <xdr:rowOff>40894</xdr:rowOff>
    </xdr:to>
    <xdr:sp macro="" textlink="">
      <xdr:nvSpPr>
        <xdr:cNvPr id="246" name="楕円 245">
          <a:extLst>
            <a:ext uri="{FF2B5EF4-FFF2-40B4-BE49-F238E27FC236}">
              <a16:creationId xmlns:a16="http://schemas.microsoft.com/office/drawing/2014/main" id="{76D760DB-AEA9-4AB3-9C5B-B4453FC00201}"/>
            </a:ext>
          </a:extLst>
        </xdr:cNvPr>
        <xdr:cNvSpPr/>
      </xdr:nvSpPr>
      <xdr:spPr>
        <a:xfrm>
          <a:off x="9588500" y="1091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161544</xdr:rowOff>
    </xdr:from>
    <xdr:to>
      <xdr:col>55</xdr:col>
      <xdr:colOff>0</xdr:colOff>
      <xdr:row>63</xdr:row>
      <xdr:rowOff>162306</xdr:rowOff>
    </xdr:to>
    <xdr:cxnSp macro="">
      <xdr:nvCxnSpPr>
        <xdr:cNvPr id="247" name="直線コネクタ 246">
          <a:extLst>
            <a:ext uri="{FF2B5EF4-FFF2-40B4-BE49-F238E27FC236}">
              <a16:creationId xmlns:a16="http://schemas.microsoft.com/office/drawing/2014/main" id="{88BCD4AE-D4D8-4ED5-8BF6-7565FB77DDD3}"/>
            </a:ext>
          </a:extLst>
        </xdr:cNvPr>
        <xdr:cNvCxnSpPr/>
      </xdr:nvCxnSpPr>
      <xdr:spPr>
        <a:xfrm>
          <a:off x="9639300" y="10962894"/>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110363</xdr:rowOff>
    </xdr:from>
    <xdr:to>
      <xdr:col>46</xdr:col>
      <xdr:colOff>38100</xdr:colOff>
      <xdr:row>64</xdr:row>
      <xdr:rowOff>40513</xdr:rowOff>
    </xdr:to>
    <xdr:sp macro="" textlink="">
      <xdr:nvSpPr>
        <xdr:cNvPr id="248" name="楕円 247">
          <a:extLst>
            <a:ext uri="{FF2B5EF4-FFF2-40B4-BE49-F238E27FC236}">
              <a16:creationId xmlns:a16="http://schemas.microsoft.com/office/drawing/2014/main" id="{6AAD1BC3-C6B8-4A14-AF52-410E0A75B1DC}"/>
            </a:ext>
          </a:extLst>
        </xdr:cNvPr>
        <xdr:cNvSpPr/>
      </xdr:nvSpPr>
      <xdr:spPr>
        <a:xfrm>
          <a:off x="8699500" y="1091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161163</xdr:rowOff>
    </xdr:from>
    <xdr:to>
      <xdr:col>50</xdr:col>
      <xdr:colOff>114300</xdr:colOff>
      <xdr:row>63</xdr:row>
      <xdr:rowOff>161544</xdr:rowOff>
    </xdr:to>
    <xdr:cxnSp macro="">
      <xdr:nvCxnSpPr>
        <xdr:cNvPr id="249" name="直線コネクタ 248">
          <a:extLst>
            <a:ext uri="{FF2B5EF4-FFF2-40B4-BE49-F238E27FC236}">
              <a16:creationId xmlns:a16="http://schemas.microsoft.com/office/drawing/2014/main" id="{EC881032-A56F-46CA-8123-9539C98D49EF}"/>
            </a:ext>
          </a:extLst>
        </xdr:cNvPr>
        <xdr:cNvCxnSpPr/>
      </xdr:nvCxnSpPr>
      <xdr:spPr>
        <a:xfrm>
          <a:off x="8750300" y="1096251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105029</xdr:rowOff>
    </xdr:from>
    <xdr:to>
      <xdr:col>41</xdr:col>
      <xdr:colOff>101600</xdr:colOff>
      <xdr:row>64</xdr:row>
      <xdr:rowOff>35179</xdr:rowOff>
    </xdr:to>
    <xdr:sp macro="" textlink="">
      <xdr:nvSpPr>
        <xdr:cNvPr id="250" name="楕円 249">
          <a:extLst>
            <a:ext uri="{FF2B5EF4-FFF2-40B4-BE49-F238E27FC236}">
              <a16:creationId xmlns:a16="http://schemas.microsoft.com/office/drawing/2014/main" id="{0E02E6B0-BC46-4DF2-A391-93370A3C2783}"/>
            </a:ext>
          </a:extLst>
        </xdr:cNvPr>
        <xdr:cNvSpPr/>
      </xdr:nvSpPr>
      <xdr:spPr>
        <a:xfrm>
          <a:off x="7810500" y="1090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155829</xdr:rowOff>
    </xdr:from>
    <xdr:to>
      <xdr:col>45</xdr:col>
      <xdr:colOff>177800</xdr:colOff>
      <xdr:row>63</xdr:row>
      <xdr:rowOff>161163</xdr:rowOff>
    </xdr:to>
    <xdr:cxnSp macro="">
      <xdr:nvCxnSpPr>
        <xdr:cNvPr id="251" name="直線コネクタ 250">
          <a:extLst>
            <a:ext uri="{FF2B5EF4-FFF2-40B4-BE49-F238E27FC236}">
              <a16:creationId xmlns:a16="http://schemas.microsoft.com/office/drawing/2014/main" id="{ECA0B5F8-BD5B-44E7-9CC2-889FC39B9016}"/>
            </a:ext>
          </a:extLst>
        </xdr:cNvPr>
        <xdr:cNvCxnSpPr/>
      </xdr:nvCxnSpPr>
      <xdr:spPr>
        <a:xfrm>
          <a:off x="7861300" y="10957179"/>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106553</xdr:rowOff>
    </xdr:from>
    <xdr:to>
      <xdr:col>36</xdr:col>
      <xdr:colOff>165100</xdr:colOff>
      <xdr:row>64</xdr:row>
      <xdr:rowOff>36703</xdr:rowOff>
    </xdr:to>
    <xdr:sp macro="" textlink="">
      <xdr:nvSpPr>
        <xdr:cNvPr id="252" name="楕円 251">
          <a:extLst>
            <a:ext uri="{FF2B5EF4-FFF2-40B4-BE49-F238E27FC236}">
              <a16:creationId xmlns:a16="http://schemas.microsoft.com/office/drawing/2014/main" id="{5BB38C26-8A27-400F-A1B3-E586F17978A9}"/>
            </a:ext>
          </a:extLst>
        </xdr:cNvPr>
        <xdr:cNvSpPr/>
      </xdr:nvSpPr>
      <xdr:spPr>
        <a:xfrm>
          <a:off x="6921500" y="1090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155829</xdr:rowOff>
    </xdr:from>
    <xdr:to>
      <xdr:col>41</xdr:col>
      <xdr:colOff>50800</xdr:colOff>
      <xdr:row>63</xdr:row>
      <xdr:rowOff>157353</xdr:rowOff>
    </xdr:to>
    <xdr:cxnSp macro="">
      <xdr:nvCxnSpPr>
        <xdr:cNvPr id="253" name="直線コネクタ 252">
          <a:extLst>
            <a:ext uri="{FF2B5EF4-FFF2-40B4-BE49-F238E27FC236}">
              <a16:creationId xmlns:a16="http://schemas.microsoft.com/office/drawing/2014/main" id="{3F91E2EF-ECA8-438E-A7B6-8FB485E5570D}"/>
            </a:ext>
          </a:extLst>
        </xdr:cNvPr>
        <xdr:cNvCxnSpPr/>
      </xdr:nvCxnSpPr>
      <xdr:spPr>
        <a:xfrm flipV="1">
          <a:off x="6972300" y="1095717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154576</xdr:rowOff>
    </xdr:from>
    <xdr:ext cx="469744" cy="259045"/>
    <xdr:sp macro="" textlink="">
      <xdr:nvSpPr>
        <xdr:cNvPr id="254" name="n_1aveValue【体育館・プール】&#10;一人当たり面積">
          <a:extLst>
            <a:ext uri="{FF2B5EF4-FFF2-40B4-BE49-F238E27FC236}">
              <a16:creationId xmlns:a16="http://schemas.microsoft.com/office/drawing/2014/main" id="{7CC41F3E-A31E-446C-86BD-EA07318BBE51}"/>
            </a:ext>
          </a:extLst>
        </xdr:cNvPr>
        <xdr:cNvSpPr txBox="1"/>
      </xdr:nvSpPr>
      <xdr:spPr>
        <a:xfrm>
          <a:off x="9391727" y="1061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157243</xdr:rowOff>
    </xdr:from>
    <xdr:ext cx="469744" cy="259045"/>
    <xdr:sp macro="" textlink="">
      <xdr:nvSpPr>
        <xdr:cNvPr id="255" name="n_2aveValue【体育館・プール】&#10;一人当たり面積">
          <a:extLst>
            <a:ext uri="{FF2B5EF4-FFF2-40B4-BE49-F238E27FC236}">
              <a16:creationId xmlns:a16="http://schemas.microsoft.com/office/drawing/2014/main" id="{1A4B8D4E-839F-4306-AF76-946A78CA7DB3}"/>
            </a:ext>
          </a:extLst>
        </xdr:cNvPr>
        <xdr:cNvSpPr txBox="1"/>
      </xdr:nvSpPr>
      <xdr:spPr>
        <a:xfrm>
          <a:off x="8515427" y="1061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162196</xdr:rowOff>
    </xdr:from>
    <xdr:ext cx="469744" cy="259045"/>
    <xdr:sp macro="" textlink="">
      <xdr:nvSpPr>
        <xdr:cNvPr id="256" name="n_3aveValue【体育館・プール】&#10;一人当たり面積">
          <a:extLst>
            <a:ext uri="{FF2B5EF4-FFF2-40B4-BE49-F238E27FC236}">
              <a16:creationId xmlns:a16="http://schemas.microsoft.com/office/drawing/2014/main" id="{AF25C352-7C8A-437E-B58D-131BCCB48631}"/>
            </a:ext>
          </a:extLst>
        </xdr:cNvPr>
        <xdr:cNvSpPr txBox="1"/>
      </xdr:nvSpPr>
      <xdr:spPr>
        <a:xfrm>
          <a:off x="7626427" y="1062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28846</xdr:rowOff>
    </xdr:from>
    <xdr:ext cx="469744" cy="259045"/>
    <xdr:sp macro="" textlink="">
      <xdr:nvSpPr>
        <xdr:cNvPr id="257" name="n_4aveValue【体育館・プール】&#10;一人当たり面積">
          <a:extLst>
            <a:ext uri="{FF2B5EF4-FFF2-40B4-BE49-F238E27FC236}">
              <a16:creationId xmlns:a16="http://schemas.microsoft.com/office/drawing/2014/main" id="{5FB77EEE-0717-4164-BE6B-BBD7F30E0992}"/>
            </a:ext>
          </a:extLst>
        </xdr:cNvPr>
        <xdr:cNvSpPr txBox="1"/>
      </xdr:nvSpPr>
      <xdr:spPr>
        <a:xfrm>
          <a:off x="6737427" y="10658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32021</xdr:rowOff>
    </xdr:from>
    <xdr:ext cx="469744" cy="259045"/>
    <xdr:sp macro="" textlink="">
      <xdr:nvSpPr>
        <xdr:cNvPr id="258" name="n_1mainValue【体育館・プール】&#10;一人当たり面積">
          <a:extLst>
            <a:ext uri="{FF2B5EF4-FFF2-40B4-BE49-F238E27FC236}">
              <a16:creationId xmlns:a16="http://schemas.microsoft.com/office/drawing/2014/main" id="{58F5214B-E1D9-406D-9968-72F65F162C78}"/>
            </a:ext>
          </a:extLst>
        </xdr:cNvPr>
        <xdr:cNvSpPr txBox="1"/>
      </xdr:nvSpPr>
      <xdr:spPr>
        <a:xfrm>
          <a:off x="9391727" y="1100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31640</xdr:rowOff>
    </xdr:from>
    <xdr:ext cx="469744" cy="259045"/>
    <xdr:sp macro="" textlink="">
      <xdr:nvSpPr>
        <xdr:cNvPr id="259" name="n_2mainValue【体育館・プール】&#10;一人当たり面積">
          <a:extLst>
            <a:ext uri="{FF2B5EF4-FFF2-40B4-BE49-F238E27FC236}">
              <a16:creationId xmlns:a16="http://schemas.microsoft.com/office/drawing/2014/main" id="{C1E826BE-70F4-4892-B772-66E49774F330}"/>
            </a:ext>
          </a:extLst>
        </xdr:cNvPr>
        <xdr:cNvSpPr txBox="1"/>
      </xdr:nvSpPr>
      <xdr:spPr>
        <a:xfrm>
          <a:off x="8515427" y="11004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26306</xdr:rowOff>
    </xdr:from>
    <xdr:ext cx="469744" cy="259045"/>
    <xdr:sp macro="" textlink="">
      <xdr:nvSpPr>
        <xdr:cNvPr id="260" name="n_3mainValue【体育館・プール】&#10;一人当たり面積">
          <a:extLst>
            <a:ext uri="{FF2B5EF4-FFF2-40B4-BE49-F238E27FC236}">
              <a16:creationId xmlns:a16="http://schemas.microsoft.com/office/drawing/2014/main" id="{BC21804C-B25D-415A-BC9C-2BC7792C1562}"/>
            </a:ext>
          </a:extLst>
        </xdr:cNvPr>
        <xdr:cNvSpPr txBox="1"/>
      </xdr:nvSpPr>
      <xdr:spPr>
        <a:xfrm>
          <a:off x="7626427" y="1099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27830</xdr:rowOff>
    </xdr:from>
    <xdr:ext cx="469744" cy="259045"/>
    <xdr:sp macro="" textlink="">
      <xdr:nvSpPr>
        <xdr:cNvPr id="261" name="n_4mainValue【体育館・プール】&#10;一人当たり面積">
          <a:extLst>
            <a:ext uri="{FF2B5EF4-FFF2-40B4-BE49-F238E27FC236}">
              <a16:creationId xmlns:a16="http://schemas.microsoft.com/office/drawing/2014/main" id="{E137F7BE-2A13-4BEE-8507-62A079241DC4}"/>
            </a:ext>
          </a:extLst>
        </xdr:cNvPr>
        <xdr:cNvSpPr txBox="1"/>
      </xdr:nvSpPr>
      <xdr:spPr>
        <a:xfrm>
          <a:off x="6737427" y="1100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6DF3F214-0E9C-4ADE-8D0C-224B93E5B94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DBB7F71-E609-4778-B56C-733BEE13B15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3BD18376-EB77-4EA0-9E1A-41C88AEF1E8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3E30EB65-622E-4DEB-8A13-3C39B1FE862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56CBE190-55BF-414B-8532-AB1BA3319B8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A0642CFD-F5AA-404C-9B5D-68BE16CD39B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80DD9E6B-F540-43B6-8823-CE8D217E016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5963C3E-4F2E-47C8-8DA9-F6CC4D9E287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55DD5056-5D71-4404-BB7D-003693D86A4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423BA93E-F242-4EBF-8DC2-114B7857858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CE1EB4FB-6AB3-4F71-A544-449420C10B9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F5248CD1-32D5-4A4D-AF89-FA159DDAD56C}"/>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2ECF6C5F-4242-4D51-98F2-1486F0AD33DA}"/>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C92E6E26-25EF-41C1-B4DA-78CC8A614DDC}"/>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EA5C0BD7-143D-467A-B967-D7A5DD27DBF8}"/>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9C536A25-7D19-49D0-A84C-C3D366F5587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851C3995-8D4B-449D-BB8A-902312F8F42C}"/>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5E1E077D-60A3-4C9A-B6B9-E43C33D20C63}"/>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E7B73126-A3E7-4603-9B7A-6050593767A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32EFED4E-B4BB-4D5D-8693-5D3CCEEFF8BE}"/>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FD197C18-01D9-438D-8CDB-B3336F1E9D34}"/>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E89A8BBA-21B6-48A2-98EE-6F7FA985EB5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9D5CF6F5-FE70-486A-AED1-72A0C6647138}"/>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7A09A2B-B363-4488-9CA6-787A750F3E8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CE6834B0-B3E0-4E7A-941D-79000803245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100149</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78EE257D-B613-4BD5-9E8F-E79DAC75D516}"/>
            </a:ext>
          </a:extLst>
        </xdr:cNvPr>
        <xdr:cNvCxnSpPr/>
      </xdr:nvCxnSpPr>
      <xdr:spPr>
        <a:xfrm flipV="1">
          <a:off x="4634865" y="13473249"/>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36E22851-42F1-447D-9932-0AF1D52BCC82}"/>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40641D12-B0DE-45F1-8FC6-EF1185B74991}"/>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46826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8F1C75AE-D221-4708-BF80-E2857011760C}"/>
            </a:ext>
          </a:extLst>
        </xdr:cNvPr>
        <xdr:cNvSpPr txBox="1"/>
      </xdr:nvSpPr>
      <xdr:spPr>
        <a:xfrm>
          <a:off x="4673600" y="13248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100149</xdr:rowOff>
    </xdr:from>
    <xdr:to>
      <xdr:col>24</xdr:col>
      <xdr:colOff>152400</xdr:colOff>
      <xdr:row>78</xdr:row>
      <xdr:rowOff>100149</xdr:rowOff>
    </xdr:to>
    <xdr:cxnSp macro="">
      <xdr:nvCxnSpPr>
        <xdr:cNvPr id="291" name="直線コネクタ 290">
          <a:extLst>
            <a:ext uri="{FF2B5EF4-FFF2-40B4-BE49-F238E27FC236}">
              <a16:creationId xmlns:a16="http://schemas.microsoft.com/office/drawing/2014/main" id="{28B9C072-4819-4767-8C28-A7D845CB7D0A}"/>
            </a:ext>
          </a:extLst>
        </xdr:cNvPr>
        <xdr:cNvCxnSpPr/>
      </xdr:nvCxnSpPr>
      <xdr:spPr>
        <a:xfrm>
          <a:off x="4546600" y="1347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10177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750BAFB1-7233-4697-B3A1-0B72AF2BDEF5}"/>
            </a:ext>
          </a:extLst>
        </xdr:cNvPr>
        <xdr:cNvSpPr txBox="1"/>
      </xdr:nvSpPr>
      <xdr:spPr>
        <a:xfrm>
          <a:off x="4673600" y="14069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293" name="フローチャート: 判断 292">
          <a:extLst>
            <a:ext uri="{FF2B5EF4-FFF2-40B4-BE49-F238E27FC236}">
              <a16:creationId xmlns:a16="http://schemas.microsoft.com/office/drawing/2014/main" id="{134BDDC9-81E9-4A2B-A796-3B6796D3734F}"/>
            </a:ext>
          </a:extLst>
        </xdr:cNvPr>
        <xdr:cNvSpPr/>
      </xdr:nvSpPr>
      <xdr:spPr>
        <a:xfrm>
          <a:off x="4584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148952</xdr:rowOff>
    </xdr:from>
    <xdr:to>
      <xdr:col>20</xdr:col>
      <xdr:colOff>38100</xdr:colOff>
      <xdr:row>83</xdr:row>
      <xdr:rowOff>79102</xdr:rowOff>
    </xdr:to>
    <xdr:sp macro="" textlink="">
      <xdr:nvSpPr>
        <xdr:cNvPr id="294" name="フローチャート: 判断 293">
          <a:extLst>
            <a:ext uri="{FF2B5EF4-FFF2-40B4-BE49-F238E27FC236}">
              <a16:creationId xmlns:a16="http://schemas.microsoft.com/office/drawing/2014/main" id="{0AA4951C-755C-4F47-A3BD-BF67C016F77A}"/>
            </a:ext>
          </a:extLst>
        </xdr:cNvPr>
        <xdr:cNvSpPr/>
      </xdr:nvSpPr>
      <xdr:spPr>
        <a:xfrm>
          <a:off x="3746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126093</xdr:rowOff>
    </xdr:from>
    <xdr:to>
      <xdr:col>15</xdr:col>
      <xdr:colOff>101600</xdr:colOff>
      <xdr:row>83</xdr:row>
      <xdr:rowOff>56243</xdr:rowOff>
    </xdr:to>
    <xdr:sp macro="" textlink="">
      <xdr:nvSpPr>
        <xdr:cNvPr id="295" name="フローチャート: 判断 294">
          <a:extLst>
            <a:ext uri="{FF2B5EF4-FFF2-40B4-BE49-F238E27FC236}">
              <a16:creationId xmlns:a16="http://schemas.microsoft.com/office/drawing/2014/main" id="{160DCFF2-140F-4451-9D4F-695D13FCAF2F}"/>
            </a:ext>
          </a:extLst>
        </xdr:cNvPr>
        <xdr:cNvSpPr/>
      </xdr:nvSpPr>
      <xdr:spPr>
        <a:xfrm>
          <a:off x="28575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104866</xdr:rowOff>
    </xdr:from>
    <xdr:to>
      <xdr:col>10</xdr:col>
      <xdr:colOff>165100</xdr:colOff>
      <xdr:row>83</xdr:row>
      <xdr:rowOff>35016</xdr:rowOff>
    </xdr:to>
    <xdr:sp macro="" textlink="">
      <xdr:nvSpPr>
        <xdr:cNvPr id="296" name="フローチャート: 判断 295">
          <a:extLst>
            <a:ext uri="{FF2B5EF4-FFF2-40B4-BE49-F238E27FC236}">
              <a16:creationId xmlns:a16="http://schemas.microsoft.com/office/drawing/2014/main" id="{4B87A201-8AAB-4E5D-A811-8EF7BA6F877B}"/>
            </a:ext>
          </a:extLst>
        </xdr:cNvPr>
        <xdr:cNvSpPr/>
      </xdr:nvSpPr>
      <xdr:spPr>
        <a:xfrm>
          <a:off x="19685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103232</xdr:rowOff>
    </xdr:from>
    <xdr:to>
      <xdr:col>6</xdr:col>
      <xdr:colOff>38100</xdr:colOff>
      <xdr:row>83</xdr:row>
      <xdr:rowOff>33382</xdr:rowOff>
    </xdr:to>
    <xdr:sp macro="" textlink="">
      <xdr:nvSpPr>
        <xdr:cNvPr id="297" name="フローチャート: 判断 296">
          <a:extLst>
            <a:ext uri="{FF2B5EF4-FFF2-40B4-BE49-F238E27FC236}">
              <a16:creationId xmlns:a16="http://schemas.microsoft.com/office/drawing/2014/main" id="{AC8895B2-3D63-4ACD-920C-8441B27501B9}"/>
            </a:ext>
          </a:extLst>
        </xdr:cNvPr>
        <xdr:cNvSpPr/>
      </xdr:nvSpPr>
      <xdr:spPr>
        <a:xfrm>
          <a:off x="1079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B4E821A-83C6-44AC-9393-2AA50CEB91F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4CC6DAB-EC6C-4F38-8073-4FEC5685D0A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E3BA169-FE26-4081-9D61-C671D11932C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4AB50E1-552E-482D-BA92-8CBB9F684E3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A9D2041-3BA2-4D63-B3A8-59D04690A76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11793</xdr:rowOff>
    </xdr:from>
    <xdr:to>
      <xdr:col>24</xdr:col>
      <xdr:colOff>114300</xdr:colOff>
      <xdr:row>85</xdr:row>
      <xdr:rowOff>113393</xdr:rowOff>
    </xdr:to>
    <xdr:sp macro="" textlink="">
      <xdr:nvSpPr>
        <xdr:cNvPr id="303" name="楕円 302">
          <a:extLst>
            <a:ext uri="{FF2B5EF4-FFF2-40B4-BE49-F238E27FC236}">
              <a16:creationId xmlns:a16="http://schemas.microsoft.com/office/drawing/2014/main" id="{85B1A9B9-2A3A-4E36-B523-027BEA870A1F}"/>
            </a:ext>
          </a:extLst>
        </xdr:cNvPr>
        <xdr:cNvSpPr/>
      </xdr:nvSpPr>
      <xdr:spPr>
        <a:xfrm>
          <a:off x="4584700" y="1458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161670</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5FABA0BA-13A0-46B4-83C2-A624FD389FD5}"/>
            </a:ext>
          </a:extLst>
        </xdr:cNvPr>
        <xdr:cNvSpPr txBox="1"/>
      </xdr:nvSpPr>
      <xdr:spPr>
        <a:xfrm>
          <a:off x="4673600"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142421</xdr:rowOff>
    </xdr:from>
    <xdr:to>
      <xdr:col>20</xdr:col>
      <xdr:colOff>38100</xdr:colOff>
      <xdr:row>85</xdr:row>
      <xdr:rowOff>72571</xdr:rowOff>
    </xdr:to>
    <xdr:sp macro="" textlink="">
      <xdr:nvSpPr>
        <xdr:cNvPr id="305" name="楕円 304">
          <a:extLst>
            <a:ext uri="{FF2B5EF4-FFF2-40B4-BE49-F238E27FC236}">
              <a16:creationId xmlns:a16="http://schemas.microsoft.com/office/drawing/2014/main" id="{949F4C7E-C5EA-4BAE-A194-0017A1FB4378}"/>
            </a:ext>
          </a:extLst>
        </xdr:cNvPr>
        <xdr:cNvSpPr/>
      </xdr:nvSpPr>
      <xdr:spPr>
        <a:xfrm>
          <a:off x="3746500" y="1454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21771</xdr:rowOff>
    </xdr:from>
    <xdr:to>
      <xdr:col>24</xdr:col>
      <xdr:colOff>63500</xdr:colOff>
      <xdr:row>85</xdr:row>
      <xdr:rowOff>62593</xdr:rowOff>
    </xdr:to>
    <xdr:cxnSp macro="">
      <xdr:nvCxnSpPr>
        <xdr:cNvPr id="306" name="直線コネクタ 305">
          <a:extLst>
            <a:ext uri="{FF2B5EF4-FFF2-40B4-BE49-F238E27FC236}">
              <a16:creationId xmlns:a16="http://schemas.microsoft.com/office/drawing/2014/main" id="{AD2ED805-FBB1-414B-9997-556152E2B355}"/>
            </a:ext>
          </a:extLst>
        </xdr:cNvPr>
        <xdr:cNvCxnSpPr/>
      </xdr:nvCxnSpPr>
      <xdr:spPr>
        <a:xfrm>
          <a:off x="3797300" y="14595021"/>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109764</xdr:rowOff>
    </xdr:from>
    <xdr:to>
      <xdr:col>15</xdr:col>
      <xdr:colOff>101600</xdr:colOff>
      <xdr:row>85</xdr:row>
      <xdr:rowOff>39914</xdr:rowOff>
    </xdr:to>
    <xdr:sp macro="" textlink="">
      <xdr:nvSpPr>
        <xdr:cNvPr id="307" name="楕円 306">
          <a:extLst>
            <a:ext uri="{FF2B5EF4-FFF2-40B4-BE49-F238E27FC236}">
              <a16:creationId xmlns:a16="http://schemas.microsoft.com/office/drawing/2014/main" id="{27158000-F298-4CF5-8F3D-61D2380D679E}"/>
            </a:ext>
          </a:extLst>
        </xdr:cNvPr>
        <xdr:cNvSpPr/>
      </xdr:nvSpPr>
      <xdr:spPr>
        <a:xfrm>
          <a:off x="2857500" y="1451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160564</xdr:rowOff>
    </xdr:from>
    <xdr:to>
      <xdr:col>19</xdr:col>
      <xdr:colOff>177800</xdr:colOff>
      <xdr:row>85</xdr:row>
      <xdr:rowOff>21771</xdr:rowOff>
    </xdr:to>
    <xdr:cxnSp macro="">
      <xdr:nvCxnSpPr>
        <xdr:cNvPr id="308" name="直線コネクタ 307">
          <a:extLst>
            <a:ext uri="{FF2B5EF4-FFF2-40B4-BE49-F238E27FC236}">
              <a16:creationId xmlns:a16="http://schemas.microsoft.com/office/drawing/2014/main" id="{F08261CE-F510-4F3A-A373-5AE51ABA7B1E}"/>
            </a:ext>
          </a:extLst>
        </xdr:cNvPr>
        <xdr:cNvCxnSpPr/>
      </xdr:nvCxnSpPr>
      <xdr:spPr>
        <a:xfrm>
          <a:off x="2908300" y="1456236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73842</xdr:rowOff>
    </xdr:from>
    <xdr:to>
      <xdr:col>10</xdr:col>
      <xdr:colOff>165100</xdr:colOff>
      <xdr:row>85</xdr:row>
      <xdr:rowOff>3992</xdr:rowOff>
    </xdr:to>
    <xdr:sp macro="" textlink="">
      <xdr:nvSpPr>
        <xdr:cNvPr id="309" name="楕円 308">
          <a:extLst>
            <a:ext uri="{FF2B5EF4-FFF2-40B4-BE49-F238E27FC236}">
              <a16:creationId xmlns:a16="http://schemas.microsoft.com/office/drawing/2014/main" id="{2C302008-9D0B-46CC-A8D5-D5997EF19E9B}"/>
            </a:ext>
          </a:extLst>
        </xdr:cNvPr>
        <xdr:cNvSpPr/>
      </xdr:nvSpPr>
      <xdr:spPr>
        <a:xfrm>
          <a:off x="1968500" y="1447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124642</xdr:rowOff>
    </xdr:from>
    <xdr:to>
      <xdr:col>15</xdr:col>
      <xdr:colOff>50800</xdr:colOff>
      <xdr:row>84</xdr:row>
      <xdr:rowOff>160564</xdr:rowOff>
    </xdr:to>
    <xdr:cxnSp macro="">
      <xdr:nvCxnSpPr>
        <xdr:cNvPr id="310" name="直線コネクタ 309">
          <a:extLst>
            <a:ext uri="{FF2B5EF4-FFF2-40B4-BE49-F238E27FC236}">
              <a16:creationId xmlns:a16="http://schemas.microsoft.com/office/drawing/2014/main" id="{AE821744-4660-4C32-A277-EE934E08908C}"/>
            </a:ext>
          </a:extLst>
        </xdr:cNvPr>
        <xdr:cNvCxnSpPr/>
      </xdr:nvCxnSpPr>
      <xdr:spPr>
        <a:xfrm>
          <a:off x="2019300" y="1452644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36286</xdr:rowOff>
    </xdr:from>
    <xdr:to>
      <xdr:col>6</xdr:col>
      <xdr:colOff>38100</xdr:colOff>
      <xdr:row>84</xdr:row>
      <xdr:rowOff>137886</xdr:rowOff>
    </xdr:to>
    <xdr:sp macro="" textlink="">
      <xdr:nvSpPr>
        <xdr:cNvPr id="311" name="楕円 310">
          <a:extLst>
            <a:ext uri="{FF2B5EF4-FFF2-40B4-BE49-F238E27FC236}">
              <a16:creationId xmlns:a16="http://schemas.microsoft.com/office/drawing/2014/main" id="{80E430EC-DFE3-42F1-ACBF-4667EA229957}"/>
            </a:ext>
          </a:extLst>
        </xdr:cNvPr>
        <xdr:cNvSpPr/>
      </xdr:nvSpPr>
      <xdr:spPr>
        <a:xfrm>
          <a:off x="10795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87086</xdr:rowOff>
    </xdr:from>
    <xdr:to>
      <xdr:col>10</xdr:col>
      <xdr:colOff>114300</xdr:colOff>
      <xdr:row>84</xdr:row>
      <xdr:rowOff>124642</xdr:rowOff>
    </xdr:to>
    <xdr:cxnSp macro="">
      <xdr:nvCxnSpPr>
        <xdr:cNvPr id="312" name="直線コネクタ 311">
          <a:extLst>
            <a:ext uri="{FF2B5EF4-FFF2-40B4-BE49-F238E27FC236}">
              <a16:creationId xmlns:a16="http://schemas.microsoft.com/office/drawing/2014/main" id="{8C178A71-0A49-4277-B347-C19C324E668A}"/>
            </a:ext>
          </a:extLst>
        </xdr:cNvPr>
        <xdr:cNvCxnSpPr/>
      </xdr:nvCxnSpPr>
      <xdr:spPr>
        <a:xfrm>
          <a:off x="1130300" y="1448888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95629</xdr:rowOff>
    </xdr:from>
    <xdr:ext cx="405111" cy="259045"/>
    <xdr:sp macro="" textlink="">
      <xdr:nvSpPr>
        <xdr:cNvPr id="313" name="n_1aveValue【福祉施設】&#10;有形固定資産減価償却率">
          <a:extLst>
            <a:ext uri="{FF2B5EF4-FFF2-40B4-BE49-F238E27FC236}">
              <a16:creationId xmlns:a16="http://schemas.microsoft.com/office/drawing/2014/main" id="{A5FFB41C-C97A-4451-82F9-320750CF9B1A}"/>
            </a:ext>
          </a:extLst>
        </xdr:cNvPr>
        <xdr:cNvSpPr txBox="1"/>
      </xdr:nvSpPr>
      <xdr:spPr>
        <a:xfrm>
          <a:off x="3582044" y="1398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72770</xdr:rowOff>
    </xdr:from>
    <xdr:ext cx="405111" cy="259045"/>
    <xdr:sp macro="" textlink="">
      <xdr:nvSpPr>
        <xdr:cNvPr id="314" name="n_2aveValue【福祉施設】&#10;有形固定資産減価償却率">
          <a:extLst>
            <a:ext uri="{FF2B5EF4-FFF2-40B4-BE49-F238E27FC236}">
              <a16:creationId xmlns:a16="http://schemas.microsoft.com/office/drawing/2014/main" id="{314901E3-F07A-4640-BB20-C150F4E7D62D}"/>
            </a:ext>
          </a:extLst>
        </xdr:cNvPr>
        <xdr:cNvSpPr txBox="1"/>
      </xdr:nvSpPr>
      <xdr:spPr>
        <a:xfrm>
          <a:off x="2705744" y="1396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51543</xdr:rowOff>
    </xdr:from>
    <xdr:ext cx="405111" cy="259045"/>
    <xdr:sp macro="" textlink="">
      <xdr:nvSpPr>
        <xdr:cNvPr id="315" name="n_3aveValue【福祉施設】&#10;有形固定資産減価償却率">
          <a:extLst>
            <a:ext uri="{FF2B5EF4-FFF2-40B4-BE49-F238E27FC236}">
              <a16:creationId xmlns:a16="http://schemas.microsoft.com/office/drawing/2014/main" id="{DCFF9463-8197-4AB2-BEF7-7609C1CEA60F}"/>
            </a:ext>
          </a:extLst>
        </xdr:cNvPr>
        <xdr:cNvSpPr txBox="1"/>
      </xdr:nvSpPr>
      <xdr:spPr>
        <a:xfrm>
          <a:off x="1816744" y="1393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49909</xdr:rowOff>
    </xdr:from>
    <xdr:ext cx="405111" cy="259045"/>
    <xdr:sp macro="" textlink="">
      <xdr:nvSpPr>
        <xdr:cNvPr id="316" name="n_4aveValue【福祉施設】&#10;有形固定資産減価償却率">
          <a:extLst>
            <a:ext uri="{FF2B5EF4-FFF2-40B4-BE49-F238E27FC236}">
              <a16:creationId xmlns:a16="http://schemas.microsoft.com/office/drawing/2014/main" id="{AE7B1A04-CD39-4E22-A40B-50CB183B17E9}"/>
            </a:ext>
          </a:extLst>
        </xdr:cNvPr>
        <xdr:cNvSpPr txBox="1"/>
      </xdr:nvSpPr>
      <xdr:spPr>
        <a:xfrm>
          <a:off x="927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63698</xdr:rowOff>
    </xdr:from>
    <xdr:ext cx="405111" cy="259045"/>
    <xdr:sp macro="" textlink="">
      <xdr:nvSpPr>
        <xdr:cNvPr id="317" name="n_1mainValue【福祉施設】&#10;有形固定資産減価償却率">
          <a:extLst>
            <a:ext uri="{FF2B5EF4-FFF2-40B4-BE49-F238E27FC236}">
              <a16:creationId xmlns:a16="http://schemas.microsoft.com/office/drawing/2014/main" id="{E39F812E-BFC1-4CE7-A475-D3F7545D22A7}"/>
            </a:ext>
          </a:extLst>
        </xdr:cNvPr>
        <xdr:cNvSpPr txBox="1"/>
      </xdr:nvSpPr>
      <xdr:spPr>
        <a:xfrm>
          <a:off x="3582044" y="1463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31041</xdr:rowOff>
    </xdr:from>
    <xdr:ext cx="405111" cy="259045"/>
    <xdr:sp macro="" textlink="">
      <xdr:nvSpPr>
        <xdr:cNvPr id="318" name="n_2mainValue【福祉施設】&#10;有形固定資産減価償却率">
          <a:extLst>
            <a:ext uri="{FF2B5EF4-FFF2-40B4-BE49-F238E27FC236}">
              <a16:creationId xmlns:a16="http://schemas.microsoft.com/office/drawing/2014/main" id="{9C34373B-A511-4C7B-9046-531D1482B0DF}"/>
            </a:ext>
          </a:extLst>
        </xdr:cNvPr>
        <xdr:cNvSpPr txBox="1"/>
      </xdr:nvSpPr>
      <xdr:spPr>
        <a:xfrm>
          <a:off x="2705744" y="1460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166569</xdr:rowOff>
    </xdr:from>
    <xdr:ext cx="405111" cy="259045"/>
    <xdr:sp macro="" textlink="">
      <xdr:nvSpPr>
        <xdr:cNvPr id="319" name="n_3mainValue【福祉施設】&#10;有形固定資産減価償却率">
          <a:extLst>
            <a:ext uri="{FF2B5EF4-FFF2-40B4-BE49-F238E27FC236}">
              <a16:creationId xmlns:a16="http://schemas.microsoft.com/office/drawing/2014/main" id="{500CA321-0647-460C-BABA-813F2783B9CA}"/>
            </a:ext>
          </a:extLst>
        </xdr:cNvPr>
        <xdr:cNvSpPr txBox="1"/>
      </xdr:nvSpPr>
      <xdr:spPr>
        <a:xfrm>
          <a:off x="1816744" y="1456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129013</xdr:rowOff>
    </xdr:from>
    <xdr:ext cx="405111" cy="259045"/>
    <xdr:sp macro="" textlink="">
      <xdr:nvSpPr>
        <xdr:cNvPr id="320" name="n_4mainValue【福祉施設】&#10;有形固定資産減価償却率">
          <a:extLst>
            <a:ext uri="{FF2B5EF4-FFF2-40B4-BE49-F238E27FC236}">
              <a16:creationId xmlns:a16="http://schemas.microsoft.com/office/drawing/2014/main" id="{C3F40E04-E585-4D68-BA13-7CD2DF952836}"/>
            </a:ext>
          </a:extLst>
        </xdr:cNvPr>
        <xdr:cNvSpPr txBox="1"/>
      </xdr:nvSpPr>
      <xdr:spPr>
        <a:xfrm>
          <a:off x="927744" y="1453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F720F5C4-1560-4755-80B8-41A1341B4D7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BA0F6800-282B-4419-A892-F421E0EBA03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B4CD82B5-7B33-4CDE-85E1-FDF00886FB2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16A79881-8E7C-4276-99FA-5B1AC2E5540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581A0C7-FF3B-4019-AF79-9223E6A3DB7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AAFDE520-1D3D-43FD-9C18-7A5E485C5BB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77899037-9AC8-463F-9053-1BEA1182982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D8EB4A58-2F51-4ECD-8683-34796E4DA18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DDFCAAC-13BA-4BAD-8577-8686021CAC1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D08F3F9C-5735-4590-A127-E2FD7E30F2C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B89E865C-D718-464C-BC8C-1A6D047400B5}"/>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CE518671-0CDE-4FE2-825C-113578CE967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445ADE43-321B-4392-8A75-C5610D37032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50425C9E-23BE-4993-87DC-A85B180DFE2D}"/>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DB16778C-ABDC-4623-962C-B290B1579411}"/>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2A295901-032C-4036-936C-76203D62817E}"/>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F9A41608-6E70-4BCC-A42C-2C0EAA67DBE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F6CAB0C8-4D37-4911-8CBF-31CB4F6A2D77}"/>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A3D9119C-B429-43EC-A636-C96304FC7BA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7745D44C-3AAB-41B5-9D22-609EB75F5A2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a:extLst>
            <a:ext uri="{FF2B5EF4-FFF2-40B4-BE49-F238E27FC236}">
              <a16:creationId xmlns:a16="http://schemas.microsoft.com/office/drawing/2014/main" id="{BD870187-0C98-4030-9641-F2ADAAF800E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26670</xdr:rowOff>
    </xdr:to>
    <xdr:cxnSp macro="">
      <xdr:nvCxnSpPr>
        <xdr:cNvPr id="342" name="直線コネクタ 341">
          <a:extLst>
            <a:ext uri="{FF2B5EF4-FFF2-40B4-BE49-F238E27FC236}">
              <a16:creationId xmlns:a16="http://schemas.microsoft.com/office/drawing/2014/main" id="{59897D07-CC1F-4F38-AE92-A7345EA67D81}"/>
            </a:ext>
          </a:extLst>
        </xdr:cNvPr>
        <xdr:cNvCxnSpPr/>
      </xdr:nvCxnSpPr>
      <xdr:spPr>
        <a:xfrm flipV="1">
          <a:off x="10476865" y="13274039"/>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a:extLst>
            <a:ext uri="{FF2B5EF4-FFF2-40B4-BE49-F238E27FC236}">
              <a16:creationId xmlns:a16="http://schemas.microsoft.com/office/drawing/2014/main" id="{226D9E7E-0872-4FAD-9C7D-4A5140FC8754}"/>
            </a:ext>
          </a:extLst>
        </xdr:cNvPr>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a:extLst>
            <a:ext uri="{FF2B5EF4-FFF2-40B4-BE49-F238E27FC236}">
              <a16:creationId xmlns:a16="http://schemas.microsoft.com/office/drawing/2014/main" id="{2B2E2171-2D43-4C2A-BE02-F602A15F97F8}"/>
            </a:ext>
          </a:extLst>
        </xdr:cNvPr>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5" name="【福祉施設】&#10;一人当たり面積最大値テキスト">
          <a:extLst>
            <a:ext uri="{FF2B5EF4-FFF2-40B4-BE49-F238E27FC236}">
              <a16:creationId xmlns:a16="http://schemas.microsoft.com/office/drawing/2014/main" id="{B3F7F30B-25EA-4093-8397-D1F0B1FD03B6}"/>
            </a:ext>
          </a:extLst>
        </xdr:cNvPr>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6" name="直線コネクタ 345">
          <a:extLst>
            <a:ext uri="{FF2B5EF4-FFF2-40B4-BE49-F238E27FC236}">
              <a16:creationId xmlns:a16="http://schemas.microsoft.com/office/drawing/2014/main" id="{5D4D4EE6-C243-4BCA-BA16-355D30312536}"/>
            </a:ext>
          </a:extLst>
        </xdr:cNvPr>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3319</xdr:rowOff>
    </xdr:from>
    <xdr:ext cx="469744" cy="259045"/>
    <xdr:sp macro="" textlink="">
      <xdr:nvSpPr>
        <xdr:cNvPr id="347" name="【福祉施設】&#10;一人当たり面積平均値テキスト">
          <a:extLst>
            <a:ext uri="{FF2B5EF4-FFF2-40B4-BE49-F238E27FC236}">
              <a16:creationId xmlns:a16="http://schemas.microsoft.com/office/drawing/2014/main" id="{79F7C4A2-953D-4043-B6AD-AE1C95887999}"/>
            </a:ext>
          </a:extLst>
        </xdr:cNvPr>
        <xdr:cNvSpPr txBox="1"/>
      </xdr:nvSpPr>
      <xdr:spPr>
        <a:xfrm>
          <a:off x="10515600" y="14233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151892</xdr:rowOff>
    </xdr:from>
    <xdr:to>
      <xdr:col>55</xdr:col>
      <xdr:colOff>50800</xdr:colOff>
      <xdr:row>84</xdr:row>
      <xdr:rowOff>82042</xdr:rowOff>
    </xdr:to>
    <xdr:sp macro="" textlink="">
      <xdr:nvSpPr>
        <xdr:cNvPr id="348" name="フローチャート: 判断 347">
          <a:extLst>
            <a:ext uri="{FF2B5EF4-FFF2-40B4-BE49-F238E27FC236}">
              <a16:creationId xmlns:a16="http://schemas.microsoft.com/office/drawing/2014/main" id="{14B26EDB-D440-4D1C-9EC9-12DD26FB6645}"/>
            </a:ext>
          </a:extLst>
        </xdr:cNvPr>
        <xdr:cNvSpPr/>
      </xdr:nvSpPr>
      <xdr:spPr>
        <a:xfrm>
          <a:off x="104267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49" name="フローチャート: 判断 348">
          <a:extLst>
            <a:ext uri="{FF2B5EF4-FFF2-40B4-BE49-F238E27FC236}">
              <a16:creationId xmlns:a16="http://schemas.microsoft.com/office/drawing/2014/main" id="{99CFB3A8-59E2-4F14-AC04-AB663568520E}"/>
            </a:ext>
          </a:extLst>
        </xdr:cNvPr>
        <xdr:cNvSpPr/>
      </xdr:nvSpPr>
      <xdr:spPr>
        <a:xfrm>
          <a:off x="9588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50" name="フローチャート: 判断 349">
          <a:extLst>
            <a:ext uri="{FF2B5EF4-FFF2-40B4-BE49-F238E27FC236}">
              <a16:creationId xmlns:a16="http://schemas.microsoft.com/office/drawing/2014/main" id="{04C27B47-15B9-4E66-9130-163B2EC329E9}"/>
            </a:ext>
          </a:extLst>
        </xdr:cNvPr>
        <xdr:cNvSpPr/>
      </xdr:nvSpPr>
      <xdr:spPr>
        <a:xfrm>
          <a:off x="8699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51" name="フローチャート: 判断 350">
          <a:extLst>
            <a:ext uri="{FF2B5EF4-FFF2-40B4-BE49-F238E27FC236}">
              <a16:creationId xmlns:a16="http://schemas.microsoft.com/office/drawing/2014/main" id="{851B7E2B-79B6-44B0-89E1-A5197A9E6DB8}"/>
            </a:ext>
          </a:extLst>
        </xdr:cNvPr>
        <xdr:cNvSpPr/>
      </xdr:nvSpPr>
      <xdr:spPr>
        <a:xfrm>
          <a:off x="7810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147320</xdr:rowOff>
    </xdr:from>
    <xdr:to>
      <xdr:col>36</xdr:col>
      <xdr:colOff>165100</xdr:colOff>
      <xdr:row>84</xdr:row>
      <xdr:rowOff>77470</xdr:rowOff>
    </xdr:to>
    <xdr:sp macro="" textlink="">
      <xdr:nvSpPr>
        <xdr:cNvPr id="352" name="フローチャート: 判断 351">
          <a:extLst>
            <a:ext uri="{FF2B5EF4-FFF2-40B4-BE49-F238E27FC236}">
              <a16:creationId xmlns:a16="http://schemas.microsoft.com/office/drawing/2014/main" id="{3D56FD98-D701-44D2-A1F2-719F233281E4}"/>
            </a:ext>
          </a:extLst>
        </xdr:cNvPr>
        <xdr:cNvSpPr/>
      </xdr:nvSpPr>
      <xdr:spPr>
        <a:xfrm>
          <a:off x="6921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BD5CDADE-A35E-4DF0-B91F-11EE0DD7A35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D85BDE9-2387-4133-BF97-806912D1C61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619EBD1-7475-479B-96FC-0DCF4B536CE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47094D4-21BC-4441-81F3-635812B2A87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7E2F816-914E-42C5-96E3-C11FFAA4C34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87885</xdr:rowOff>
    </xdr:from>
    <xdr:to>
      <xdr:col>55</xdr:col>
      <xdr:colOff>50800</xdr:colOff>
      <xdr:row>86</xdr:row>
      <xdr:rowOff>18035</xdr:rowOff>
    </xdr:to>
    <xdr:sp macro="" textlink="">
      <xdr:nvSpPr>
        <xdr:cNvPr id="358" name="楕円 357">
          <a:extLst>
            <a:ext uri="{FF2B5EF4-FFF2-40B4-BE49-F238E27FC236}">
              <a16:creationId xmlns:a16="http://schemas.microsoft.com/office/drawing/2014/main" id="{2C0631AF-80CA-4758-8636-B30AE12C3261}"/>
            </a:ext>
          </a:extLst>
        </xdr:cNvPr>
        <xdr:cNvSpPr/>
      </xdr:nvSpPr>
      <xdr:spPr>
        <a:xfrm>
          <a:off x="10426700" y="1466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2812</xdr:rowOff>
    </xdr:from>
    <xdr:ext cx="469744" cy="259045"/>
    <xdr:sp macro="" textlink="">
      <xdr:nvSpPr>
        <xdr:cNvPr id="359" name="【福祉施設】&#10;一人当たり面積該当値テキスト">
          <a:extLst>
            <a:ext uri="{FF2B5EF4-FFF2-40B4-BE49-F238E27FC236}">
              <a16:creationId xmlns:a16="http://schemas.microsoft.com/office/drawing/2014/main" id="{1EA1270F-07B5-4775-B3DB-45C0F4473E0B}"/>
            </a:ext>
          </a:extLst>
        </xdr:cNvPr>
        <xdr:cNvSpPr txBox="1"/>
      </xdr:nvSpPr>
      <xdr:spPr>
        <a:xfrm>
          <a:off x="10515600" y="14576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360" name="楕円 359">
          <a:extLst>
            <a:ext uri="{FF2B5EF4-FFF2-40B4-BE49-F238E27FC236}">
              <a16:creationId xmlns:a16="http://schemas.microsoft.com/office/drawing/2014/main" id="{B0D4860E-F029-425C-957B-D96A580D0D3D}"/>
            </a:ext>
          </a:extLst>
        </xdr:cNvPr>
        <xdr:cNvSpPr/>
      </xdr:nvSpPr>
      <xdr:spPr>
        <a:xfrm>
          <a:off x="9588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138685</xdr:rowOff>
    </xdr:from>
    <xdr:to>
      <xdr:col>55</xdr:col>
      <xdr:colOff>0</xdr:colOff>
      <xdr:row>85</xdr:row>
      <xdr:rowOff>140970</xdr:rowOff>
    </xdr:to>
    <xdr:cxnSp macro="">
      <xdr:nvCxnSpPr>
        <xdr:cNvPr id="361" name="直線コネクタ 360">
          <a:extLst>
            <a:ext uri="{FF2B5EF4-FFF2-40B4-BE49-F238E27FC236}">
              <a16:creationId xmlns:a16="http://schemas.microsoft.com/office/drawing/2014/main" id="{6B39B63B-901E-4D80-A185-90B219BEBC9D}"/>
            </a:ext>
          </a:extLst>
        </xdr:cNvPr>
        <xdr:cNvCxnSpPr/>
      </xdr:nvCxnSpPr>
      <xdr:spPr>
        <a:xfrm flipV="1">
          <a:off x="9639300" y="14711935"/>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90170</xdr:rowOff>
    </xdr:from>
    <xdr:to>
      <xdr:col>46</xdr:col>
      <xdr:colOff>38100</xdr:colOff>
      <xdr:row>86</xdr:row>
      <xdr:rowOff>20320</xdr:rowOff>
    </xdr:to>
    <xdr:sp macro="" textlink="">
      <xdr:nvSpPr>
        <xdr:cNvPr id="362" name="楕円 361">
          <a:extLst>
            <a:ext uri="{FF2B5EF4-FFF2-40B4-BE49-F238E27FC236}">
              <a16:creationId xmlns:a16="http://schemas.microsoft.com/office/drawing/2014/main" id="{B00C46F8-25DC-4BDE-ADBD-C5EE2D2FF0AB}"/>
            </a:ext>
          </a:extLst>
        </xdr:cNvPr>
        <xdr:cNvSpPr/>
      </xdr:nvSpPr>
      <xdr:spPr>
        <a:xfrm>
          <a:off x="8699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140970</xdr:rowOff>
    </xdr:from>
    <xdr:to>
      <xdr:col>50</xdr:col>
      <xdr:colOff>114300</xdr:colOff>
      <xdr:row>85</xdr:row>
      <xdr:rowOff>140970</xdr:rowOff>
    </xdr:to>
    <xdr:cxnSp macro="">
      <xdr:nvCxnSpPr>
        <xdr:cNvPr id="363" name="直線コネクタ 362">
          <a:extLst>
            <a:ext uri="{FF2B5EF4-FFF2-40B4-BE49-F238E27FC236}">
              <a16:creationId xmlns:a16="http://schemas.microsoft.com/office/drawing/2014/main" id="{053873A4-5B25-403F-B2A1-844A4075344D}"/>
            </a:ext>
          </a:extLst>
        </xdr:cNvPr>
        <xdr:cNvCxnSpPr/>
      </xdr:nvCxnSpPr>
      <xdr:spPr>
        <a:xfrm>
          <a:off x="8750300" y="14714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92456</xdr:rowOff>
    </xdr:from>
    <xdr:to>
      <xdr:col>41</xdr:col>
      <xdr:colOff>101600</xdr:colOff>
      <xdr:row>86</xdr:row>
      <xdr:rowOff>22606</xdr:rowOff>
    </xdr:to>
    <xdr:sp macro="" textlink="">
      <xdr:nvSpPr>
        <xdr:cNvPr id="364" name="楕円 363">
          <a:extLst>
            <a:ext uri="{FF2B5EF4-FFF2-40B4-BE49-F238E27FC236}">
              <a16:creationId xmlns:a16="http://schemas.microsoft.com/office/drawing/2014/main" id="{66F0671B-BE74-4E16-92AC-3B03E86222C5}"/>
            </a:ext>
          </a:extLst>
        </xdr:cNvPr>
        <xdr:cNvSpPr/>
      </xdr:nvSpPr>
      <xdr:spPr>
        <a:xfrm>
          <a:off x="7810500" y="1466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140970</xdr:rowOff>
    </xdr:from>
    <xdr:to>
      <xdr:col>45</xdr:col>
      <xdr:colOff>177800</xdr:colOff>
      <xdr:row>85</xdr:row>
      <xdr:rowOff>143256</xdr:rowOff>
    </xdr:to>
    <xdr:cxnSp macro="">
      <xdr:nvCxnSpPr>
        <xdr:cNvPr id="365" name="直線コネクタ 364">
          <a:extLst>
            <a:ext uri="{FF2B5EF4-FFF2-40B4-BE49-F238E27FC236}">
              <a16:creationId xmlns:a16="http://schemas.microsoft.com/office/drawing/2014/main" id="{7FD29B22-8BBB-4974-819D-7347CE7F597B}"/>
            </a:ext>
          </a:extLst>
        </xdr:cNvPr>
        <xdr:cNvCxnSpPr/>
      </xdr:nvCxnSpPr>
      <xdr:spPr>
        <a:xfrm flipV="1">
          <a:off x="7861300" y="1471422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92456</xdr:rowOff>
    </xdr:from>
    <xdr:to>
      <xdr:col>36</xdr:col>
      <xdr:colOff>165100</xdr:colOff>
      <xdr:row>86</xdr:row>
      <xdr:rowOff>22606</xdr:rowOff>
    </xdr:to>
    <xdr:sp macro="" textlink="">
      <xdr:nvSpPr>
        <xdr:cNvPr id="366" name="楕円 365">
          <a:extLst>
            <a:ext uri="{FF2B5EF4-FFF2-40B4-BE49-F238E27FC236}">
              <a16:creationId xmlns:a16="http://schemas.microsoft.com/office/drawing/2014/main" id="{4EEAEEAA-EB8C-43D6-8AC2-5EB0599EA72D}"/>
            </a:ext>
          </a:extLst>
        </xdr:cNvPr>
        <xdr:cNvSpPr/>
      </xdr:nvSpPr>
      <xdr:spPr>
        <a:xfrm>
          <a:off x="6921500" y="1466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143256</xdr:rowOff>
    </xdr:from>
    <xdr:to>
      <xdr:col>41</xdr:col>
      <xdr:colOff>50800</xdr:colOff>
      <xdr:row>85</xdr:row>
      <xdr:rowOff>143256</xdr:rowOff>
    </xdr:to>
    <xdr:cxnSp macro="">
      <xdr:nvCxnSpPr>
        <xdr:cNvPr id="367" name="直線コネクタ 366">
          <a:extLst>
            <a:ext uri="{FF2B5EF4-FFF2-40B4-BE49-F238E27FC236}">
              <a16:creationId xmlns:a16="http://schemas.microsoft.com/office/drawing/2014/main" id="{D0E44C9C-DC4F-4C12-A58A-0B73A75D8037}"/>
            </a:ext>
          </a:extLst>
        </xdr:cNvPr>
        <xdr:cNvCxnSpPr/>
      </xdr:nvCxnSpPr>
      <xdr:spPr>
        <a:xfrm>
          <a:off x="6972300" y="147165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87140</xdr:rowOff>
    </xdr:from>
    <xdr:ext cx="469744" cy="259045"/>
    <xdr:sp macro="" textlink="">
      <xdr:nvSpPr>
        <xdr:cNvPr id="368" name="n_1aveValue【福祉施設】&#10;一人当たり面積">
          <a:extLst>
            <a:ext uri="{FF2B5EF4-FFF2-40B4-BE49-F238E27FC236}">
              <a16:creationId xmlns:a16="http://schemas.microsoft.com/office/drawing/2014/main" id="{11B65B0C-C707-4ED6-A6EF-F3913E04A3B1}"/>
            </a:ext>
          </a:extLst>
        </xdr:cNvPr>
        <xdr:cNvSpPr txBox="1"/>
      </xdr:nvSpPr>
      <xdr:spPr>
        <a:xfrm>
          <a:off x="9391727" y="1414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98569</xdr:rowOff>
    </xdr:from>
    <xdr:ext cx="469744" cy="259045"/>
    <xdr:sp macro="" textlink="">
      <xdr:nvSpPr>
        <xdr:cNvPr id="369" name="n_2aveValue【福祉施設】&#10;一人当たり面積">
          <a:extLst>
            <a:ext uri="{FF2B5EF4-FFF2-40B4-BE49-F238E27FC236}">
              <a16:creationId xmlns:a16="http://schemas.microsoft.com/office/drawing/2014/main" id="{45E4FCBF-33B7-45E6-9CB0-F46829AC42A4}"/>
            </a:ext>
          </a:extLst>
        </xdr:cNvPr>
        <xdr:cNvSpPr txBox="1"/>
      </xdr:nvSpPr>
      <xdr:spPr>
        <a:xfrm>
          <a:off x="85154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116857</xdr:rowOff>
    </xdr:from>
    <xdr:ext cx="469744" cy="259045"/>
    <xdr:sp macro="" textlink="">
      <xdr:nvSpPr>
        <xdr:cNvPr id="370" name="n_3aveValue【福祉施設】&#10;一人当たり面積">
          <a:extLst>
            <a:ext uri="{FF2B5EF4-FFF2-40B4-BE49-F238E27FC236}">
              <a16:creationId xmlns:a16="http://schemas.microsoft.com/office/drawing/2014/main" id="{10FE5990-B263-40BF-ACBF-C594F69882EC}"/>
            </a:ext>
          </a:extLst>
        </xdr:cNvPr>
        <xdr:cNvSpPr txBox="1"/>
      </xdr:nvSpPr>
      <xdr:spPr>
        <a:xfrm>
          <a:off x="7626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93997</xdr:rowOff>
    </xdr:from>
    <xdr:ext cx="469744" cy="259045"/>
    <xdr:sp macro="" textlink="">
      <xdr:nvSpPr>
        <xdr:cNvPr id="371" name="n_4aveValue【福祉施設】&#10;一人当たり面積">
          <a:extLst>
            <a:ext uri="{FF2B5EF4-FFF2-40B4-BE49-F238E27FC236}">
              <a16:creationId xmlns:a16="http://schemas.microsoft.com/office/drawing/2014/main" id="{1D095B97-87E8-4A2F-8678-FA5BF6A48E6F}"/>
            </a:ext>
          </a:extLst>
        </xdr:cNvPr>
        <xdr:cNvSpPr txBox="1"/>
      </xdr:nvSpPr>
      <xdr:spPr>
        <a:xfrm>
          <a:off x="67374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11447</xdr:rowOff>
    </xdr:from>
    <xdr:ext cx="469744" cy="259045"/>
    <xdr:sp macro="" textlink="">
      <xdr:nvSpPr>
        <xdr:cNvPr id="372" name="n_1mainValue【福祉施設】&#10;一人当たり面積">
          <a:extLst>
            <a:ext uri="{FF2B5EF4-FFF2-40B4-BE49-F238E27FC236}">
              <a16:creationId xmlns:a16="http://schemas.microsoft.com/office/drawing/2014/main" id="{797042FE-11EE-451E-B219-CAC666BAA78C}"/>
            </a:ext>
          </a:extLst>
        </xdr:cNvPr>
        <xdr:cNvSpPr txBox="1"/>
      </xdr:nvSpPr>
      <xdr:spPr>
        <a:xfrm>
          <a:off x="9391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11447</xdr:rowOff>
    </xdr:from>
    <xdr:ext cx="469744" cy="259045"/>
    <xdr:sp macro="" textlink="">
      <xdr:nvSpPr>
        <xdr:cNvPr id="373" name="n_2mainValue【福祉施設】&#10;一人当たり面積">
          <a:extLst>
            <a:ext uri="{FF2B5EF4-FFF2-40B4-BE49-F238E27FC236}">
              <a16:creationId xmlns:a16="http://schemas.microsoft.com/office/drawing/2014/main" id="{9774E2E6-DC0A-4473-A2AC-E3793F4A6052}"/>
            </a:ext>
          </a:extLst>
        </xdr:cNvPr>
        <xdr:cNvSpPr txBox="1"/>
      </xdr:nvSpPr>
      <xdr:spPr>
        <a:xfrm>
          <a:off x="85154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13733</xdr:rowOff>
    </xdr:from>
    <xdr:ext cx="469744" cy="259045"/>
    <xdr:sp macro="" textlink="">
      <xdr:nvSpPr>
        <xdr:cNvPr id="374" name="n_3mainValue【福祉施設】&#10;一人当たり面積">
          <a:extLst>
            <a:ext uri="{FF2B5EF4-FFF2-40B4-BE49-F238E27FC236}">
              <a16:creationId xmlns:a16="http://schemas.microsoft.com/office/drawing/2014/main" id="{A7B74C85-2A01-436F-99C6-529A9782E1B9}"/>
            </a:ext>
          </a:extLst>
        </xdr:cNvPr>
        <xdr:cNvSpPr txBox="1"/>
      </xdr:nvSpPr>
      <xdr:spPr>
        <a:xfrm>
          <a:off x="7626427" y="1475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13733</xdr:rowOff>
    </xdr:from>
    <xdr:ext cx="469744" cy="259045"/>
    <xdr:sp macro="" textlink="">
      <xdr:nvSpPr>
        <xdr:cNvPr id="375" name="n_4mainValue【福祉施設】&#10;一人当たり面積">
          <a:extLst>
            <a:ext uri="{FF2B5EF4-FFF2-40B4-BE49-F238E27FC236}">
              <a16:creationId xmlns:a16="http://schemas.microsoft.com/office/drawing/2014/main" id="{F17DC6D9-3D33-4F3B-A278-C9AF327F114F}"/>
            </a:ext>
          </a:extLst>
        </xdr:cNvPr>
        <xdr:cNvSpPr txBox="1"/>
      </xdr:nvSpPr>
      <xdr:spPr>
        <a:xfrm>
          <a:off x="6737427" y="1475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D67F064B-4A8C-478D-BC61-9A34A558FC7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90B3C799-FE45-4442-9390-AFECF3E6E21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8954C2FC-DAD6-4526-92BF-DBB178ACD96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B9320AF6-01BB-4F95-93A1-5D62809139D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0856940A-452D-44E8-940D-F52B51F4153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391999E4-3001-48C1-A06D-FCE9F1228C2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41E12E71-E16C-47F8-8672-35C8A6F1B1B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2DB27D88-3DE2-4724-9613-05D831671FA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B2D247DA-D4FC-4ECE-BB60-1EADCC84A7F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D0458722-AB10-441E-B155-34D3E3C9CC5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8D73F4C0-01E6-49D2-AF36-35356A5F96D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5DDCD04D-577F-4228-9D04-94BFD272ED5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1D2A3588-EF9E-4525-AC2A-BF9554EE9F28}"/>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D7764D5E-5303-4F0E-8DD1-2F347A4376C9}"/>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29E8EE00-5D76-4859-8D09-1F5139097E9A}"/>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DA585ACB-6B7C-4C89-A889-5B5CD4D4316C}"/>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12895794-1359-46E1-A138-8D39938D1BF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110C2A27-717A-43CC-8622-36024B916BBD}"/>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969AA94D-B28B-4264-9ABF-FC568C085AC6}"/>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030E59E3-3A93-48BA-B9C6-2589563F93A8}"/>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FA08F8A3-ACF6-431A-931D-8DE03CAF888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3C1C77FE-ED7E-4B06-9A21-954B23A379A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DBC20403-A058-4F61-BEAE-45BF2D9B978A}"/>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9E88DB89-7CBA-4394-8A9A-6C91C0686264}"/>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BEF203DF-2E79-474E-B1A8-A8DD0086205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1" name="直線コネクタ 400">
          <a:extLst>
            <a:ext uri="{FF2B5EF4-FFF2-40B4-BE49-F238E27FC236}">
              <a16:creationId xmlns:a16="http://schemas.microsoft.com/office/drawing/2014/main" id="{13161A83-DC99-46F6-8FCE-703385689A09}"/>
            </a:ext>
          </a:extLst>
        </xdr:cNvPr>
        <xdr:cNvCxnSpPr/>
      </xdr:nvCxnSpPr>
      <xdr:spPr>
        <a:xfrm flipV="1">
          <a:off x="4634865" y="17165682"/>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240D15CE-CBFD-49D1-8E92-DA41454C724A}"/>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a:extLst>
            <a:ext uri="{FF2B5EF4-FFF2-40B4-BE49-F238E27FC236}">
              <a16:creationId xmlns:a16="http://schemas.microsoft.com/office/drawing/2014/main" id="{F9537357-2E1E-4844-9EE5-52F2FDB3E9CE}"/>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4" name="【市民会館】&#10;有形固定資産減価償却率最大値テキスト">
          <a:extLst>
            <a:ext uri="{FF2B5EF4-FFF2-40B4-BE49-F238E27FC236}">
              <a16:creationId xmlns:a16="http://schemas.microsoft.com/office/drawing/2014/main" id="{DCBAEAD2-BB3C-476A-9920-33D1AD4F3718}"/>
            </a:ext>
          </a:extLst>
        </xdr:cNvPr>
        <xdr:cNvSpPr txBox="1"/>
      </xdr:nvSpPr>
      <xdr:spPr>
        <a:xfrm>
          <a:off x="4673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5" name="直線コネクタ 404">
          <a:extLst>
            <a:ext uri="{FF2B5EF4-FFF2-40B4-BE49-F238E27FC236}">
              <a16:creationId xmlns:a16="http://schemas.microsoft.com/office/drawing/2014/main" id="{2C5FAEDE-406C-4B03-840F-CF55A0A2D7AB}"/>
            </a:ext>
          </a:extLst>
        </xdr:cNvPr>
        <xdr:cNvCxnSpPr/>
      </xdr:nvCxnSpPr>
      <xdr:spPr>
        <a:xfrm>
          <a:off x="4546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59345</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9CEBE565-6A37-4D6A-A268-6CCA6B37AD7F}"/>
            </a:ext>
          </a:extLst>
        </xdr:cNvPr>
        <xdr:cNvSpPr txBox="1"/>
      </xdr:nvSpPr>
      <xdr:spPr>
        <a:xfrm>
          <a:off x="4673600" y="178901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80918</xdr:rowOff>
    </xdr:from>
    <xdr:to>
      <xdr:col>24</xdr:col>
      <xdr:colOff>114300</xdr:colOff>
      <xdr:row>105</xdr:row>
      <xdr:rowOff>11068</xdr:rowOff>
    </xdr:to>
    <xdr:sp macro="" textlink="">
      <xdr:nvSpPr>
        <xdr:cNvPr id="407" name="フローチャート: 判断 406">
          <a:extLst>
            <a:ext uri="{FF2B5EF4-FFF2-40B4-BE49-F238E27FC236}">
              <a16:creationId xmlns:a16="http://schemas.microsoft.com/office/drawing/2014/main" id="{ED3937C4-D7D5-4D3D-89F4-19C185CF9D40}"/>
            </a:ext>
          </a:extLst>
        </xdr:cNvPr>
        <xdr:cNvSpPr/>
      </xdr:nvSpPr>
      <xdr:spPr>
        <a:xfrm>
          <a:off x="45847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08" name="フローチャート: 判断 407">
          <a:extLst>
            <a:ext uri="{FF2B5EF4-FFF2-40B4-BE49-F238E27FC236}">
              <a16:creationId xmlns:a16="http://schemas.microsoft.com/office/drawing/2014/main" id="{D82BA922-FD38-4FBC-99A9-6096AEAD04A7}"/>
            </a:ext>
          </a:extLst>
        </xdr:cNvPr>
        <xdr:cNvSpPr/>
      </xdr:nvSpPr>
      <xdr:spPr>
        <a:xfrm>
          <a:off x="3746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09" name="フローチャート: 判断 408">
          <a:extLst>
            <a:ext uri="{FF2B5EF4-FFF2-40B4-BE49-F238E27FC236}">
              <a16:creationId xmlns:a16="http://schemas.microsoft.com/office/drawing/2014/main" id="{B89D7ACD-F6E6-4380-ABCB-9C28DEAC1FA4}"/>
            </a:ext>
          </a:extLst>
        </xdr:cNvPr>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0" name="フローチャート: 判断 409">
          <a:extLst>
            <a:ext uri="{FF2B5EF4-FFF2-40B4-BE49-F238E27FC236}">
              <a16:creationId xmlns:a16="http://schemas.microsoft.com/office/drawing/2014/main" id="{6C316481-E00D-46A7-8F0C-A204B4B8E868}"/>
            </a:ext>
          </a:extLst>
        </xdr:cNvPr>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82550</xdr:rowOff>
    </xdr:from>
    <xdr:to>
      <xdr:col>6</xdr:col>
      <xdr:colOff>38100</xdr:colOff>
      <xdr:row>105</xdr:row>
      <xdr:rowOff>12700</xdr:rowOff>
    </xdr:to>
    <xdr:sp macro="" textlink="">
      <xdr:nvSpPr>
        <xdr:cNvPr id="411" name="フローチャート: 判断 410">
          <a:extLst>
            <a:ext uri="{FF2B5EF4-FFF2-40B4-BE49-F238E27FC236}">
              <a16:creationId xmlns:a16="http://schemas.microsoft.com/office/drawing/2014/main" id="{2C6FE2B1-CE50-4880-8CBA-A713F9BB3E10}"/>
            </a:ext>
          </a:extLst>
        </xdr:cNvPr>
        <xdr:cNvSpPr/>
      </xdr:nvSpPr>
      <xdr:spPr>
        <a:xfrm>
          <a:off x="1079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75454090-8D7F-4B20-8714-C14A6E9C33E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22046D6-E1B4-4984-A04D-E2FABE15F16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17535E9-D904-469C-9626-AA41DB821FD8}"/>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D70681B-524E-4628-8452-20D59951C2E3}"/>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966168C9-3E6C-4017-81DB-2AED1B85009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160927</xdr:rowOff>
    </xdr:from>
    <xdr:to>
      <xdr:col>24</xdr:col>
      <xdr:colOff>114300</xdr:colOff>
      <xdr:row>103</xdr:row>
      <xdr:rowOff>91077</xdr:rowOff>
    </xdr:to>
    <xdr:sp macro="" textlink="">
      <xdr:nvSpPr>
        <xdr:cNvPr id="417" name="楕円 416">
          <a:extLst>
            <a:ext uri="{FF2B5EF4-FFF2-40B4-BE49-F238E27FC236}">
              <a16:creationId xmlns:a16="http://schemas.microsoft.com/office/drawing/2014/main" id="{C3ACA681-C3EE-4947-88F7-BFEBEE507859}"/>
            </a:ext>
          </a:extLst>
        </xdr:cNvPr>
        <xdr:cNvSpPr/>
      </xdr:nvSpPr>
      <xdr:spPr>
        <a:xfrm>
          <a:off x="4584700" y="1764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12354</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0F71AEE8-C3CD-4049-90DE-41570D31AB20}"/>
            </a:ext>
          </a:extLst>
        </xdr:cNvPr>
        <xdr:cNvSpPr txBox="1"/>
      </xdr:nvSpPr>
      <xdr:spPr>
        <a:xfrm>
          <a:off x="4673600" y="1750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116839</xdr:rowOff>
    </xdr:from>
    <xdr:to>
      <xdr:col>20</xdr:col>
      <xdr:colOff>38100</xdr:colOff>
      <xdr:row>103</xdr:row>
      <xdr:rowOff>46989</xdr:rowOff>
    </xdr:to>
    <xdr:sp macro="" textlink="">
      <xdr:nvSpPr>
        <xdr:cNvPr id="419" name="楕円 418">
          <a:extLst>
            <a:ext uri="{FF2B5EF4-FFF2-40B4-BE49-F238E27FC236}">
              <a16:creationId xmlns:a16="http://schemas.microsoft.com/office/drawing/2014/main" id="{696CEA1C-88EC-4260-986C-C0B045EAFA15}"/>
            </a:ext>
          </a:extLst>
        </xdr:cNvPr>
        <xdr:cNvSpPr/>
      </xdr:nvSpPr>
      <xdr:spPr>
        <a:xfrm>
          <a:off x="3746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167639</xdr:rowOff>
    </xdr:from>
    <xdr:to>
      <xdr:col>24</xdr:col>
      <xdr:colOff>63500</xdr:colOff>
      <xdr:row>103</xdr:row>
      <xdr:rowOff>40277</xdr:rowOff>
    </xdr:to>
    <xdr:cxnSp macro="">
      <xdr:nvCxnSpPr>
        <xdr:cNvPr id="420" name="直線コネクタ 419">
          <a:extLst>
            <a:ext uri="{FF2B5EF4-FFF2-40B4-BE49-F238E27FC236}">
              <a16:creationId xmlns:a16="http://schemas.microsoft.com/office/drawing/2014/main" id="{ED501179-0D05-47A9-B80F-8F935F42000A}"/>
            </a:ext>
          </a:extLst>
        </xdr:cNvPr>
        <xdr:cNvCxnSpPr/>
      </xdr:nvCxnSpPr>
      <xdr:spPr>
        <a:xfrm>
          <a:off x="3797300" y="17655539"/>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66221</xdr:rowOff>
    </xdr:from>
    <xdr:to>
      <xdr:col>15</xdr:col>
      <xdr:colOff>101600</xdr:colOff>
      <xdr:row>102</xdr:row>
      <xdr:rowOff>167821</xdr:rowOff>
    </xdr:to>
    <xdr:sp macro="" textlink="">
      <xdr:nvSpPr>
        <xdr:cNvPr id="421" name="楕円 420">
          <a:extLst>
            <a:ext uri="{FF2B5EF4-FFF2-40B4-BE49-F238E27FC236}">
              <a16:creationId xmlns:a16="http://schemas.microsoft.com/office/drawing/2014/main" id="{147DC59F-82A2-41A5-AD93-1EFC0844B6A7}"/>
            </a:ext>
          </a:extLst>
        </xdr:cNvPr>
        <xdr:cNvSpPr/>
      </xdr:nvSpPr>
      <xdr:spPr>
        <a:xfrm>
          <a:off x="2857500" y="1755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117021</xdr:rowOff>
    </xdr:from>
    <xdr:to>
      <xdr:col>19</xdr:col>
      <xdr:colOff>177800</xdr:colOff>
      <xdr:row>102</xdr:row>
      <xdr:rowOff>167639</xdr:rowOff>
    </xdr:to>
    <xdr:cxnSp macro="">
      <xdr:nvCxnSpPr>
        <xdr:cNvPr id="422" name="直線コネクタ 421">
          <a:extLst>
            <a:ext uri="{FF2B5EF4-FFF2-40B4-BE49-F238E27FC236}">
              <a16:creationId xmlns:a16="http://schemas.microsoft.com/office/drawing/2014/main" id="{8DBA4395-4AF1-4FFC-BD4B-C29369784F1F}"/>
            </a:ext>
          </a:extLst>
        </xdr:cNvPr>
        <xdr:cNvCxnSpPr/>
      </xdr:nvCxnSpPr>
      <xdr:spPr>
        <a:xfrm>
          <a:off x="2908300" y="17604921"/>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15602</xdr:rowOff>
    </xdr:from>
    <xdr:to>
      <xdr:col>10</xdr:col>
      <xdr:colOff>165100</xdr:colOff>
      <xdr:row>102</xdr:row>
      <xdr:rowOff>117202</xdr:rowOff>
    </xdr:to>
    <xdr:sp macro="" textlink="">
      <xdr:nvSpPr>
        <xdr:cNvPr id="423" name="楕円 422">
          <a:extLst>
            <a:ext uri="{FF2B5EF4-FFF2-40B4-BE49-F238E27FC236}">
              <a16:creationId xmlns:a16="http://schemas.microsoft.com/office/drawing/2014/main" id="{76D79579-11BC-460F-B668-A13BCEF8DB0B}"/>
            </a:ext>
          </a:extLst>
        </xdr:cNvPr>
        <xdr:cNvSpPr/>
      </xdr:nvSpPr>
      <xdr:spPr>
        <a:xfrm>
          <a:off x="1968500" y="1750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66402</xdr:rowOff>
    </xdr:from>
    <xdr:to>
      <xdr:col>15</xdr:col>
      <xdr:colOff>50800</xdr:colOff>
      <xdr:row>102</xdr:row>
      <xdr:rowOff>117021</xdr:rowOff>
    </xdr:to>
    <xdr:cxnSp macro="">
      <xdr:nvCxnSpPr>
        <xdr:cNvPr id="424" name="直線コネクタ 423">
          <a:extLst>
            <a:ext uri="{FF2B5EF4-FFF2-40B4-BE49-F238E27FC236}">
              <a16:creationId xmlns:a16="http://schemas.microsoft.com/office/drawing/2014/main" id="{1106F62F-18A3-4D70-B00E-A838787E98EC}"/>
            </a:ext>
          </a:extLst>
        </xdr:cNvPr>
        <xdr:cNvCxnSpPr/>
      </xdr:nvCxnSpPr>
      <xdr:spPr>
        <a:xfrm>
          <a:off x="2019300" y="17554302"/>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146231</xdr:rowOff>
    </xdr:from>
    <xdr:to>
      <xdr:col>6</xdr:col>
      <xdr:colOff>38100</xdr:colOff>
      <xdr:row>102</xdr:row>
      <xdr:rowOff>76381</xdr:rowOff>
    </xdr:to>
    <xdr:sp macro="" textlink="">
      <xdr:nvSpPr>
        <xdr:cNvPr id="425" name="楕円 424">
          <a:extLst>
            <a:ext uri="{FF2B5EF4-FFF2-40B4-BE49-F238E27FC236}">
              <a16:creationId xmlns:a16="http://schemas.microsoft.com/office/drawing/2014/main" id="{8A06F229-E094-4CF3-946F-9F1FAE377493}"/>
            </a:ext>
          </a:extLst>
        </xdr:cNvPr>
        <xdr:cNvSpPr/>
      </xdr:nvSpPr>
      <xdr:spPr>
        <a:xfrm>
          <a:off x="1079500" y="1746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25581</xdr:rowOff>
    </xdr:from>
    <xdr:to>
      <xdr:col>10</xdr:col>
      <xdr:colOff>114300</xdr:colOff>
      <xdr:row>102</xdr:row>
      <xdr:rowOff>66402</xdr:rowOff>
    </xdr:to>
    <xdr:cxnSp macro="">
      <xdr:nvCxnSpPr>
        <xdr:cNvPr id="426" name="直線コネクタ 425">
          <a:extLst>
            <a:ext uri="{FF2B5EF4-FFF2-40B4-BE49-F238E27FC236}">
              <a16:creationId xmlns:a16="http://schemas.microsoft.com/office/drawing/2014/main" id="{74C13CC8-89AF-4DC4-A538-E0447DF1F59C}"/>
            </a:ext>
          </a:extLst>
        </xdr:cNvPr>
        <xdr:cNvCxnSpPr/>
      </xdr:nvCxnSpPr>
      <xdr:spPr>
        <a:xfrm>
          <a:off x="1130300" y="17513481"/>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11991</xdr:rowOff>
    </xdr:from>
    <xdr:ext cx="405111" cy="259045"/>
    <xdr:sp macro="" textlink="">
      <xdr:nvSpPr>
        <xdr:cNvPr id="427" name="n_1aveValue【市民会館】&#10;有形固定資産減価償却率">
          <a:extLst>
            <a:ext uri="{FF2B5EF4-FFF2-40B4-BE49-F238E27FC236}">
              <a16:creationId xmlns:a16="http://schemas.microsoft.com/office/drawing/2014/main" id="{0F58EFD7-4BAE-4CBA-9710-FCEAE4EBA28A}"/>
            </a:ext>
          </a:extLst>
        </xdr:cNvPr>
        <xdr:cNvSpPr txBox="1"/>
      </xdr:nvSpPr>
      <xdr:spPr>
        <a:xfrm>
          <a:off x="35820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170378</xdr:rowOff>
    </xdr:from>
    <xdr:ext cx="405111" cy="259045"/>
    <xdr:sp macro="" textlink="">
      <xdr:nvSpPr>
        <xdr:cNvPr id="428" name="n_2aveValue【市民会館】&#10;有形固定資産減価償却率">
          <a:extLst>
            <a:ext uri="{FF2B5EF4-FFF2-40B4-BE49-F238E27FC236}">
              <a16:creationId xmlns:a16="http://schemas.microsoft.com/office/drawing/2014/main" id="{8EB7E80A-B698-4EE6-9C04-D494FCF7211A}"/>
            </a:ext>
          </a:extLst>
        </xdr:cNvPr>
        <xdr:cNvSpPr txBox="1"/>
      </xdr:nvSpPr>
      <xdr:spPr>
        <a:xfrm>
          <a:off x="2705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140988</xdr:rowOff>
    </xdr:from>
    <xdr:ext cx="405111" cy="259045"/>
    <xdr:sp macro="" textlink="">
      <xdr:nvSpPr>
        <xdr:cNvPr id="429" name="n_3aveValue【市民会館】&#10;有形固定資産減価償却率">
          <a:extLst>
            <a:ext uri="{FF2B5EF4-FFF2-40B4-BE49-F238E27FC236}">
              <a16:creationId xmlns:a16="http://schemas.microsoft.com/office/drawing/2014/main" id="{B34EF739-1658-4D6A-81D3-6198293362D4}"/>
            </a:ext>
          </a:extLst>
        </xdr:cNvPr>
        <xdr:cNvSpPr txBox="1"/>
      </xdr:nvSpPr>
      <xdr:spPr>
        <a:xfrm>
          <a:off x="1816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3827</xdr:rowOff>
    </xdr:from>
    <xdr:ext cx="405111" cy="259045"/>
    <xdr:sp macro="" textlink="">
      <xdr:nvSpPr>
        <xdr:cNvPr id="430" name="n_4aveValue【市民会館】&#10;有形固定資産減価償却率">
          <a:extLst>
            <a:ext uri="{FF2B5EF4-FFF2-40B4-BE49-F238E27FC236}">
              <a16:creationId xmlns:a16="http://schemas.microsoft.com/office/drawing/2014/main" id="{2314E919-10CE-483C-8D31-E362C3DC6BAB}"/>
            </a:ext>
          </a:extLst>
        </xdr:cNvPr>
        <xdr:cNvSpPr txBox="1"/>
      </xdr:nvSpPr>
      <xdr:spPr>
        <a:xfrm>
          <a:off x="9277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63516</xdr:rowOff>
    </xdr:from>
    <xdr:ext cx="405111" cy="259045"/>
    <xdr:sp macro="" textlink="">
      <xdr:nvSpPr>
        <xdr:cNvPr id="431" name="n_1mainValue【市民会館】&#10;有形固定資産減価償却率">
          <a:extLst>
            <a:ext uri="{FF2B5EF4-FFF2-40B4-BE49-F238E27FC236}">
              <a16:creationId xmlns:a16="http://schemas.microsoft.com/office/drawing/2014/main" id="{39B9FC94-1238-42D3-87A3-F882EDEBE489}"/>
            </a:ext>
          </a:extLst>
        </xdr:cNvPr>
        <xdr:cNvSpPr txBox="1"/>
      </xdr:nvSpPr>
      <xdr:spPr>
        <a:xfrm>
          <a:off x="35820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12898</xdr:rowOff>
    </xdr:from>
    <xdr:ext cx="405111" cy="259045"/>
    <xdr:sp macro="" textlink="">
      <xdr:nvSpPr>
        <xdr:cNvPr id="432" name="n_2mainValue【市民会館】&#10;有形固定資産減価償却率">
          <a:extLst>
            <a:ext uri="{FF2B5EF4-FFF2-40B4-BE49-F238E27FC236}">
              <a16:creationId xmlns:a16="http://schemas.microsoft.com/office/drawing/2014/main" id="{CDE5F537-13DC-4776-87E1-2FA8C5B3A1B4}"/>
            </a:ext>
          </a:extLst>
        </xdr:cNvPr>
        <xdr:cNvSpPr txBox="1"/>
      </xdr:nvSpPr>
      <xdr:spPr>
        <a:xfrm>
          <a:off x="2705744" y="17329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133729</xdr:rowOff>
    </xdr:from>
    <xdr:ext cx="405111" cy="259045"/>
    <xdr:sp macro="" textlink="">
      <xdr:nvSpPr>
        <xdr:cNvPr id="433" name="n_3mainValue【市民会館】&#10;有形固定資産減価償却率">
          <a:extLst>
            <a:ext uri="{FF2B5EF4-FFF2-40B4-BE49-F238E27FC236}">
              <a16:creationId xmlns:a16="http://schemas.microsoft.com/office/drawing/2014/main" id="{0762D3E8-89B7-4BC1-8806-095D25A383BE}"/>
            </a:ext>
          </a:extLst>
        </xdr:cNvPr>
        <xdr:cNvSpPr txBox="1"/>
      </xdr:nvSpPr>
      <xdr:spPr>
        <a:xfrm>
          <a:off x="1816744" y="1727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92908</xdr:rowOff>
    </xdr:from>
    <xdr:ext cx="405111" cy="259045"/>
    <xdr:sp macro="" textlink="">
      <xdr:nvSpPr>
        <xdr:cNvPr id="434" name="n_4mainValue【市民会館】&#10;有形固定資産減価償却率">
          <a:extLst>
            <a:ext uri="{FF2B5EF4-FFF2-40B4-BE49-F238E27FC236}">
              <a16:creationId xmlns:a16="http://schemas.microsoft.com/office/drawing/2014/main" id="{94DE04EC-9C0D-49FD-9972-7C8C4393B315}"/>
            </a:ext>
          </a:extLst>
        </xdr:cNvPr>
        <xdr:cNvSpPr txBox="1"/>
      </xdr:nvSpPr>
      <xdr:spPr>
        <a:xfrm>
          <a:off x="927744" y="1723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FAA731E0-C312-4757-842A-9B6E3707A63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2DDC99AC-B93A-415A-9EAB-A1B0C0A8928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8B794ABB-4221-481D-8B5E-BB84152EE16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02C7DF3-389B-4B2E-AAF2-259581F99C4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2EE93553-39C2-4841-A534-8288AC75A39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F538377C-77BB-4912-8527-7814389EDA5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ABF28992-805A-4F09-9A97-5E6A764A86B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43EB7E79-9AD0-4D85-BFB2-5D34C5C777B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51A9E5D1-1466-4C65-9912-448FA6C3241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94BFB277-2463-49F0-B687-132F89E02EB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B3C3C06F-EC59-43B2-B0C0-50406561063B}"/>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2FF6D9C7-4DE0-4758-893E-F41BBAAFE3E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1E1C060C-7FCB-4B74-A0BB-880DE8922032}"/>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C27533D0-B417-4E53-BB7A-E766C9527FFF}"/>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DBF64F1F-8216-4913-8C0C-53BE7489E573}"/>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6080EBC6-A522-47D6-AEB6-3E03240BA3FB}"/>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2A034D57-BBBC-44B3-A445-4AD27C6312E3}"/>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90C99A8E-150F-4171-BC3B-A12E36FA2BAA}"/>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138D36CC-BC2E-4A1C-9A83-919E0BDDE18F}"/>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7008986A-35A0-4220-80BD-55168BFC5421}"/>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AE4D239A-A41D-4C66-B69E-7A239319571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C6A5FC8A-14DD-46C0-8C9E-CC2C36DEB2D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C83BF826-7C68-4819-A36B-5646E6BB7284}"/>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91439</xdr:rowOff>
    </xdr:from>
    <xdr:to>
      <xdr:col>54</xdr:col>
      <xdr:colOff>189865</xdr:colOff>
      <xdr:row>108</xdr:row>
      <xdr:rowOff>129539</xdr:rowOff>
    </xdr:to>
    <xdr:cxnSp macro="">
      <xdr:nvCxnSpPr>
        <xdr:cNvPr id="458" name="直線コネクタ 457">
          <a:extLst>
            <a:ext uri="{FF2B5EF4-FFF2-40B4-BE49-F238E27FC236}">
              <a16:creationId xmlns:a16="http://schemas.microsoft.com/office/drawing/2014/main" id="{ACCF0746-F76C-4557-8F1E-208C0AFBC9A7}"/>
            </a:ext>
          </a:extLst>
        </xdr:cNvPr>
        <xdr:cNvCxnSpPr/>
      </xdr:nvCxnSpPr>
      <xdr:spPr>
        <a:xfrm flipV="1">
          <a:off x="10476865" y="17064989"/>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9" name="【市民会館】&#10;一人当たり面積最小値テキスト">
          <a:extLst>
            <a:ext uri="{FF2B5EF4-FFF2-40B4-BE49-F238E27FC236}">
              <a16:creationId xmlns:a16="http://schemas.microsoft.com/office/drawing/2014/main" id="{C26AEA90-1D89-4ED3-ADE9-5F970F7058EC}"/>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0" name="直線コネクタ 459">
          <a:extLst>
            <a:ext uri="{FF2B5EF4-FFF2-40B4-BE49-F238E27FC236}">
              <a16:creationId xmlns:a16="http://schemas.microsoft.com/office/drawing/2014/main" id="{9E412231-F27B-473A-BA36-59F311429872}"/>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38116</xdr:rowOff>
    </xdr:from>
    <xdr:ext cx="469744" cy="259045"/>
    <xdr:sp macro="" textlink="">
      <xdr:nvSpPr>
        <xdr:cNvPr id="461" name="【市民会館】&#10;一人当たり面積最大値テキスト">
          <a:extLst>
            <a:ext uri="{FF2B5EF4-FFF2-40B4-BE49-F238E27FC236}">
              <a16:creationId xmlns:a16="http://schemas.microsoft.com/office/drawing/2014/main" id="{8071C094-B609-4F72-8495-437B2E381A47}"/>
            </a:ext>
          </a:extLst>
        </xdr:cNvPr>
        <xdr:cNvSpPr txBox="1"/>
      </xdr:nvSpPr>
      <xdr:spPr>
        <a:xfrm>
          <a:off x="10515600" y="168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91439</xdr:rowOff>
    </xdr:from>
    <xdr:to>
      <xdr:col>55</xdr:col>
      <xdr:colOff>88900</xdr:colOff>
      <xdr:row>99</xdr:row>
      <xdr:rowOff>91439</xdr:rowOff>
    </xdr:to>
    <xdr:cxnSp macro="">
      <xdr:nvCxnSpPr>
        <xdr:cNvPr id="462" name="直線コネクタ 461">
          <a:extLst>
            <a:ext uri="{FF2B5EF4-FFF2-40B4-BE49-F238E27FC236}">
              <a16:creationId xmlns:a16="http://schemas.microsoft.com/office/drawing/2014/main" id="{CF67BA9D-4A46-49FD-BB47-D8DD6BE0DA49}"/>
            </a:ext>
          </a:extLst>
        </xdr:cNvPr>
        <xdr:cNvCxnSpPr/>
      </xdr:nvCxnSpPr>
      <xdr:spPr>
        <a:xfrm>
          <a:off x="10388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38116</xdr:rowOff>
    </xdr:from>
    <xdr:ext cx="469744" cy="259045"/>
    <xdr:sp macro="" textlink="">
      <xdr:nvSpPr>
        <xdr:cNvPr id="463" name="【市民会館】&#10;一人当たり面積平均値テキスト">
          <a:extLst>
            <a:ext uri="{FF2B5EF4-FFF2-40B4-BE49-F238E27FC236}">
              <a16:creationId xmlns:a16="http://schemas.microsoft.com/office/drawing/2014/main" id="{66B6AE62-B5BA-419A-9F4A-36A8A1E706AC}"/>
            </a:ext>
          </a:extLst>
        </xdr:cNvPr>
        <xdr:cNvSpPr txBox="1"/>
      </xdr:nvSpPr>
      <xdr:spPr>
        <a:xfrm>
          <a:off x="10515600" y="18211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4" name="フローチャート: 判断 463">
          <a:extLst>
            <a:ext uri="{FF2B5EF4-FFF2-40B4-BE49-F238E27FC236}">
              <a16:creationId xmlns:a16="http://schemas.microsoft.com/office/drawing/2014/main" id="{C76325C9-D9D0-445E-9A48-B03E92DE6BC8}"/>
            </a:ext>
          </a:extLst>
        </xdr:cNvPr>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63500</xdr:rowOff>
    </xdr:from>
    <xdr:to>
      <xdr:col>50</xdr:col>
      <xdr:colOff>165100</xdr:colOff>
      <xdr:row>106</xdr:row>
      <xdr:rowOff>165100</xdr:rowOff>
    </xdr:to>
    <xdr:sp macro="" textlink="">
      <xdr:nvSpPr>
        <xdr:cNvPr id="465" name="フローチャート: 判断 464">
          <a:extLst>
            <a:ext uri="{FF2B5EF4-FFF2-40B4-BE49-F238E27FC236}">
              <a16:creationId xmlns:a16="http://schemas.microsoft.com/office/drawing/2014/main" id="{C11FA606-25A6-4283-939A-28BB34BFA15E}"/>
            </a:ext>
          </a:extLst>
        </xdr:cNvPr>
        <xdr:cNvSpPr/>
      </xdr:nvSpPr>
      <xdr:spPr>
        <a:xfrm>
          <a:off x="9588500" y="182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6" name="フローチャート: 判断 465">
          <a:extLst>
            <a:ext uri="{FF2B5EF4-FFF2-40B4-BE49-F238E27FC236}">
              <a16:creationId xmlns:a16="http://schemas.microsoft.com/office/drawing/2014/main" id="{0AB8B65D-30A0-413D-8F37-EF4A73687BDC}"/>
            </a:ext>
          </a:extLst>
        </xdr:cNvPr>
        <xdr:cNvSpPr/>
      </xdr:nvSpPr>
      <xdr:spPr>
        <a:xfrm>
          <a:off x="8699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73025</xdr:rowOff>
    </xdr:from>
    <xdr:to>
      <xdr:col>41</xdr:col>
      <xdr:colOff>101600</xdr:colOff>
      <xdr:row>107</xdr:row>
      <xdr:rowOff>3175</xdr:rowOff>
    </xdr:to>
    <xdr:sp macro="" textlink="">
      <xdr:nvSpPr>
        <xdr:cNvPr id="467" name="フローチャート: 判断 466">
          <a:extLst>
            <a:ext uri="{FF2B5EF4-FFF2-40B4-BE49-F238E27FC236}">
              <a16:creationId xmlns:a16="http://schemas.microsoft.com/office/drawing/2014/main" id="{ADBE88A4-EC29-4089-9DE4-93EB2C3D3019}"/>
            </a:ext>
          </a:extLst>
        </xdr:cNvPr>
        <xdr:cNvSpPr/>
      </xdr:nvSpPr>
      <xdr:spPr>
        <a:xfrm>
          <a:off x="78105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86361</xdr:rowOff>
    </xdr:from>
    <xdr:to>
      <xdr:col>36</xdr:col>
      <xdr:colOff>165100</xdr:colOff>
      <xdr:row>107</xdr:row>
      <xdr:rowOff>16511</xdr:rowOff>
    </xdr:to>
    <xdr:sp macro="" textlink="">
      <xdr:nvSpPr>
        <xdr:cNvPr id="468" name="フローチャート: 判断 467">
          <a:extLst>
            <a:ext uri="{FF2B5EF4-FFF2-40B4-BE49-F238E27FC236}">
              <a16:creationId xmlns:a16="http://schemas.microsoft.com/office/drawing/2014/main" id="{504CFDCD-150F-4ED8-836E-69E5146F9890}"/>
            </a:ext>
          </a:extLst>
        </xdr:cNvPr>
        <xdr:cNvSpPr/>
      </xdr:nvSpPr>
      <xdr:spPr>
        <a:xfrm>
          <a:off x="6921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581D518A-F3A7-4E9E-9BED-5915E95F94B9}"/>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A70301AE-1AAD-43D0-A35D-FF59833A22E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7795AA2B-4F19-4052-B305-97A05B9DEC0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CD620BE-4155-4081-966B-3B8FE0B0C2A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E8F3F28B-6C42-4923-889C-9D8402FC469C}"/>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107314</xdr:rowOff>
    </xdr:from>
    <xdr:to>
      <xdr:col>55</xdr:col>
      <xdr:colOff>50800</xdr:colOff>
      <xdr:row>106</xdr:row>
      <xdr:rowOff>37464</xdr:rowOff>
    </xdr:to>
    <xdr:sp macro="" textlink="">
      <xdr:nvSpPr>
        <xdr:cNvPr id="474" name="楕円 473">
          <a:extLst>
            <a:ext uri="{FF2B5EF4-FFF2-40B4-BE49-F238E27FC236}">
              <a16:creationId xmlns:a16="http://schemas.microsoft.com/office/drawing/2014/main" id="{B623ED0D-A38A-4AB1-B1F0-5653AAB64579}"/>
            </a:ext>
          </a:extLst>
        </xdr:cNvPr>
        <xdr:cNvSpPr/>
      </xdr:nvSpPr>
      <xdr:spPr>
        <a:xfrm>
          <a:off x="10426700" y="1810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130191</xdr:rowOff>
    </xdr:from>
    <xdr:ext cx="469744" cy="259045"/>
    <xdr:sp macro="" textlink="">
      <xdr:nvSpPr>
        <xdr:cNvPr id="475" name="【市民会館】&#10;一人当たり面積該当値テキスト">
          <a:extLst>
            <a:ext uri="{FF2B5EF4-FFF2-40B4-BE49-F238E27FC236}">
              <a16:creationId xmlns:a16="http://schemas.microsoft.com/office/drawing/2014/main" id="{BF318611-1B9B-4B5E-A499-26A44D7D7E1F}"/>
            </a:ext>
          </a:extLst>
        </xdr:cNvPr>
        <xdr:cNvSpPr txBox="1"/>
      </xdr:nvSpPr>
      <xdr:spPr>
        <a:xfrm>
          <a:off x="10515600" y="1796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114936</xdr:rowOff>
    </xdr:from>
    <xdr:to>
      <xdr:col>50</xdr:col>
      <xdr:colOff>165100</xdr:colOff>
      <xdr:row>106</xdr:row>
      <xdr:rowOff>45086</xdr:rowOff>
    </xdr:to>
    <xdr:sp macro="" textlink="">
      <xdr:nvSpPr>
        <xdr:cNvPr id="476" name="楕円 475">
          <a:extLst>
            <a:ext uri="{FF2B5EF4-FFF2-40B4-BE49-F238E27FC236}">
              <a16:creationId xmlns:a16="http://schemas.microsoft.com/office/drawing/2014/main" id="{B2A10344-7D2A-43BB-B1DF-6A9B8AC737B7}"/>
            </a:ext>
          </a:extLst>
        </xdr:cNvPr>
        <xdr:cNvSpPr/>
      </xdr:nvSpPr>
      <xdr:spPr>
        <a:xfrm>
          <a:off x="9588500" y="181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158114</xdr:rowOff>
    </xdr:from>
    <xdr:to>
      <xdr:col>55</xdr:col>
      <xdr:colOff>0</xdr:colOff>
      <xdr:row>105</xdr:row>
      <xdr:rowOff>165736</xdr:rowOff>
    </xdr:to>
    <xdr:cxnSp macro="">
      <xdr:nvCxnSpPr>
        <xdr:cNvPr id="477" name="直線コネクタ 476">
          <a:extLst>
            <a:ext uri="{FF2B5EF4-FFF2-40B4-BE49-F238E27FC236}">
              <a16:creationId xmlns:a16="http://schemas.microsoft.com/office/drawing/2014/main" id="{B21BB9A4-658E-4D08-A6B9-BF148E0A6E6C}"/>
            </a:ext>
          </a:extLst>
        </xdr:cNvPr>
        <xdr:cNvCxnSpPr/>
      </xdr:nvCxnSpPr>
      <xdr:spPr>
        <a:xfrm flipV="1">
          <a:off x="9639300" y="18160364"/>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122555</xdr:rowOff>
    </xdr:from>
    <xdr:to>
      <xdr:col>46</xdr:col>
      <xdr:colOff>38100</xdr:colOff>
      <xdr:row>106</xdr:row>
      <xdr:rowOff>52705</xdr:rowOff>
    </xdr:to>
    <xdr:sp macro="" textlink="">
      <xdr:nvSpPr>
        <xdr:cNvPr id="478" name="楕円 477">
          <a:extLst>
            <a:ext uri="{FF2B5EF4-FFF2-40B4-BE49-F238E27FC236}">
              <a16:creationId xmlns:a16="http://schemas.microsoft.com/office/drawing/2014/main" id="{2CCB4242-B874-4711-A0A2-87BB3B1BA42A}"/>
            </a:ext>
          </a:extLst>
        </xdr:cNvPr>
        <xdr:cNvSpPr/>
      </xdr:nvSpPr>
      <xdr:spPr>
        <a:xfrm>
          <a:off x="8699500" y="1812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165736</xdr:rowOff>
    </xdr:from>
    <xdr:to>
      <xdr:col>50</xdr:col>
      <xdr:colOff>114300</xdr:colOff>
      <xdr:row>106</xdr:row>
      <xdr:rowOff>1905</xdr:rowOff>
    </xdr:to>
    <xdr:cxnSp macro="">
      <xdr:nvCxnSpPr>
        <xdr:cNvPr id="479" name="直線コネクタ 478">
          <a:extLst>
            <a:ext uri="{FF2B5EF4-FFF2-40B4-BE49-F238E27FC236}">
              <a16:creationId xmlns:a16="http://schemas.microsoft.com/office/drawing/2014/main" id="{643BB8A0-B400-4A82-840E-276F594D60C1}"/>
            </a:ext>
          </a:extLst>
        </xdr:cNvPr>
        <xdr:cNvCxnSpPr/>
      </xdr:nvCxnSpPr>
      <xdr:spPr>
        <a:xfrm flipV="1">
          <a:off x="8750300" y="18167986"/>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130175</xdr:rowOff>
    </xdr:from>
    <xdr:to>
      <xdr:col>41</xdr:col>
      <xdr:colOff>101600</xdr:colOff>
      <xdr:row>106</xdr:row>
      <xdr:rowOff>60325</xdr:rowOff>
    </xdr:to>
    <xdr:sp macro="" textlink="">
      <xdr:nvSpPr>
        <xdr:cNvPr id="480" name="楕円 479">
          <a:extLst>
            <a:ext uri="{FF2B5EF4-FFF2-40B4-BE49-F238E27FC236}">
              <a16:creationId xmlns:a16="http://schemas.microsoft.com/office/drawing/2014/main" id="{69D67764-3D0E-4871-813C-9B1CF55627CE}"/>
            </a:ext>
          </a:extLst>
        </xdr:cNvPr>
        <xdr:cNvSpPr/>
      </xdr:nvSpPr>
      <xdr:spPr>
        <a:xfrm>
          <a:off x="7810500" y="1813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1905</xdr:rowOff>
    </xdr:from>
    <xdr:to>
      <xdr:col>45</xdr:col>
      <xdr:colOff>177800</xdr:colOff>
      <xdr:row>106</xdr:row>
      <xdr:rowOff>9525</xdr:rowOff>
    </xdr:to>
    <xdr:cxnSp macro="">
      <xdr:nvCxnSpPr>
        <xdr:cNvPr id="481" name="直線コネクタ 480">
          <a:extLst>
            <a:ext uri="{FF2B5EF4-FFF2-40B4-BE49-F238E27FC236}">
              <a16:creationId xmlns:a16="http://schemas.microsoft.com/office/drawing/2014/main" id="{AE9D47F0-36B3-4F45-99BD-C8151A3602FF}"/>
            </a:ext>
          </a:extLst>
        </xdr:cNvPr>
        <xdr:cNvCxnSpPr/>
      </xdr:nvCxnSpPr>
      <xdr:spPr>
        <a:xfrm flipV="1">
          <a:off x="7861300" y="1817560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95886</xdr:rowOff>
    </xdr:from>
    <xdr:to>
      <xdr:col>36</xdr:col>
      <xdr:colOff>165100</xdr:colOff>
      <xdr:row>106</xdr:row>
      <xdr:rowOff>26036</xdr:rowOff>
    </xdr:to>
    <xdr:sp macro="" textlink="">
      <xdr:nvSpPr>
        <xdr:cNvPr id="482" name="楕円 481">
          <a:extLst>
            <a:ext uri="{FF2B5EF4-FFF2-40B4-BE49-F238E27FC236}">
              <a16:creationId xmlns:a16="http://schemas.microsoft.com/office/drawing/2014/main" id="{F861E854-9A47-4249-B5C6-0C3CC6A1A534}"/>
            </a:ext>
          </a:extLst>
        </xdr:cNvPr>
        <xdr:cNvSpPr/>
      </xdr:nvSpPr>
      <xdr:spPr>
        <a:xfrm>
          <a:off x="6921500" y="180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146686</xdr:rowOff>
    </xdr:from>
    <xdr:to>
      <xdr:col>41</xdr:col>
      <xdr:colOff>50800</xdr:colOff>
      <xdr:row>106</xdr:row>
      <xdr:rowOff>9525</xdr:rowOff>
    </xdr:to>
    <xdr:cxnSp macro="">
      <xdr:nvCxnSpPr>
        <xdr:cNvPr id="483" name="直線コネクタ 482">
          <a:extLst>
            <a:ext uri="{FF2B5EF4-FFF2-40B4-BE49-F238E27FC236}">
              <a16:creationId xmlns:a16="http://schemas.microsoft.com/office/drawing/2014/main" id="{4B94D923-F75A-44FE-8F8F-000C2E8B9D68}"/>
            </a:ext>
          </a:extLst>
        </xdr:cNvPr>
        <xdr:cNvCxnSpPr/>
      </xdr:nvCxnSpPr>
      <xdr:spPr>
        <a:xfrm>
          <a:off x="6972300" y="1814893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156227</xdr:rowOff>
    </xdr:from>
    <xdr:ext cx="469744" cy="259045"/>
    <xdr:sp macro="" textlink="">
      <xdr:nvSpPr>
        <xdr:cNvPr id="484" name="n_1aveValue【市民会館】&#10;一人当たり面積">
          <a:extLst>
            <a:ext uri="{FF2B5EF4-FFF2-40B4-BE49-F238E27FC236}">
              <a16:creationId xmlns:a16="http://schemas.microsoft.com/office/drawing/2014/main" id="{5703E761-DF0A-4562-BD69-74ABCAEC7538}"/>
            </a:ext>
          </a:extLst>
        </xdr:cNvPr>
        <xdr:cNvSpPr txBox="1"/>
      </xdr:nvSpPr>
      <xdr:spPr>
        <a:xfrm>
          <a:off x="9391727"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161941</xdr:rowOff>
    </xdr:from>
    <xdr:ext cx="469744" cy="259045"/>
    <xdr:sp macro="" textlink="">
      <xdr:nvSpPr>
        <xdr:cNvPr id="485" name="n_2aveValue【市民会館】&#10;一人当たり面積">
          <a:extLst>
            <a:ext uri="{FF2B5EF4-FFF2-40B4-BE49-F238E27FC236}">
              <a16:creationId xmlns:a16="http://schemas.microsoft.com/office/drawing/2014/main" id="{A56F4794-2C73-4525-AD05-2C0B7E50FFEF}"/>
            </a:ext>
          </a:extLst>
        </xdr:cNvPr>
        <xdr:cNvSpPr txBox="1"/>
      </xdr:nvSpPr>
      <xdr:spPr>
        <a:xfrm>
          <a:off x="8515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165752</xdr:rowOff>
    </xdr:from>
    <xdr:ext cx="469744" cy="259045"/>
    <xdr:sp macro="" textlink="">
      <xdr:nvSpPr>
        <xdr:cNvPr id="486" name="n_3aveValue【市民会館】&#10;一人当たり面積">
          <a:extLst>
            <a:ext uri="{FF2B5EF4-FFF2-40B4-BE49-F238E27FC236}">
              <a16:creationId xmlns:a16="http://schemas.microsoft.com/office/drawing/2014/main" id="{9295189D-67A0-4456-9C26-C53C6D111A3B}"/>
            </a:ext>
          </a:extLst>
        </xdr:cNvPr>
        <xdr:cNvSpPr txBox="1"/>
      </xdr:nvSpPr>
      <xdr:spPr>
        <a:xfrm>
          <a:off x="7626427" y="1833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7638</xdr:rowOff>
    </xdr:from>
    <xdr:ext cx="469744" cy="259045"/>
    <xdr:sp macro="" textlink="">
      <xdr:nvSpPr>
        <xdr:cNvPr id="487" name="n_4aveValue【市民会館】&#10;一人当たり面積">
          <a:extLst>
            <a:ext uri="{FF2B5EF4-FFF2-40B4-BE49-F238E27FC236}">
              <a16:creationId xmlns:a16="http://schemas.microsoft.com/office/drawing/2014/main" id="{E4B0A068-F4D6-447A-AD4C-0009E8CE53A3}"/>
            </a:ext>
          </a:extLst>
        </xdr:cNvPr>
        <xdr:cNvSpPr txBox="1"/>
      </xdr:nvSpPr>
      <xdr:spPr>
        <a:xfrm>
          <a:off x="6737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61613</xdr:rowOff>
    </xdr:from>
    <xdr:ext cx="469744" cy="259045"/>
    <xdr:sp macro="" textlink="">
      <xdr:nvSpPr>
        <xdr:cNvPr id="488" name="n_1mainValue【市民会館】&#10;一人当たり面積">
          <a:extLst>
            <a:ext uri="{FF2B5EF4-FFF2-40B4-BE49-F238E27FC236}">
              <a16:creationId xmlns:a16="http://schemas.microsoft.com/office/drawing/2014/main" id="{083CFB59-DBD9-4AA3-8F2E-8FB20B22DB63}"/>
            </a:ext>
          </a:extLst>
        </xdr:cNvPr>
        <xdr:cNvSpPr txBox="1"/>
      </xdr:nvSpPr>
      <xdr:spPr>
        <a:xfrm>
          <a:off x="9391727" y="1789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69232</xdr:rowOff>
    </xdr:from>
    <xdr:ext cx="469744" cy="259045"/>
    <xdr:sp macro="" textlink="">
      <xdr:nvSpPr>
        <xdr:cNvPr id="489" name="n_2mainValue【市民会館】&#10;一人当たり面積">
          <a:extLst>
            <a:ext uri="{FF2B5EF4-FFF2-40B4-BE49-F238E27FC236}">
              <a16:creationId xmlns:a16="http://schemas.microsoft.com/office/drawing/2014/main" id="{474ABA79-48FF-43B9-B722-F66ABF403560}"/>
            </a:ext>
          </a:extLst>
        </xdr:cNvPr>
        <xdr:cNvSpPr txBox="1"/>
      </xdr:nvSpPr>
      <xdr:spPr>
        <a:xfrm>
          <a:off x="8515427" y="1790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76852</xdr:rowOff>
    </xdr:from>
    <xdr:ext cx="469744" cy="259045"/>
    <xdr:sp macro="" textlink="">
      <xdr:nvSpPr>
        <xdr:cNvPr id="490" name="n_3mainValue【市民会館】&#10;一人当たり面積">
          <a:extLst>
            <a:ext uri="{FF2B5EF4-FFF2-40B4-BE49-F238E27FC236}">
              <a16:creationId xmlns:a16="http://schemas.microsoft.com/office/drawing/2014/main" id="{FBC427A6-FBFB-48F3-B7F5-8E6E5528D0E7}"/>
            </a:ext>
          </a:extLst>
        </xdr:cNvPr>
        <xdr:cNvSpPr txBox="1"/>
      </xdr:nvSpPr>
      <xdr:spPr>
        <a:xfrm>
          <a:off x="7626427" y="1790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42563</xdr:rowOff>
    </xdr:from>
    <xdr:ext cx="469744" cy="259045"/>
    <xdr:sp macro="" textlink="">
      <xdr:nvSpPr>
        <xdr:cNvPr id="491" name="n_4mainValue【市民会館】&#10;一人当たり面積">
          <a:extLst>
            <a:ext uri="{FF2B5EF4-FFF2-40B4-BE49-F238E27FC236}">
              <a16:creationId xmlns:a16="http://schemas.microsoft.com/office/drawing/2014/main" id="{B0341D17-F903-4EF2-9C9A-EDD6555040D0}"/>
            </a:ext>
          </a:extLst>
        </xdr:cNvPr>
        <xdr:cNvSpPr txBox="1"/>
      </xdr:nvSpPr>
      <xdr:spPr>
        <a:xfrm>
          <a:off x="6737427" y="17873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7FB10D2B-B491-4DFE-9D37-9ECB7E17B43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34272744-2640-442F-B095-6FE78A9F99B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B83408CB-7957-4FC7-80CD-15785B05EFB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AC880B1D-2496-4620-93B0-D0B723E9F90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EC6B9554-7999-4F86-A515-48B4D43CAE8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9C0759B8-0F03-41F9-9369-D0498B044D0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14BFCB88-B3FE-4CE9-9049-13757617852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EC5BAB64-0178-4C4D-B81E-54C66C85566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A7B03AB5-0DF6-4C6F-BEE6-5AFFD6AC929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BCA2CCF1-AF1B-45A7-8092-CECAC314558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5B63EE24-F7DA-4ED0-8A15-E7FA60156A1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6CBCDC2A-AA41-498A-9D48-DD9C86D5D54B}"/>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E3D93A5A-2125-499E-BC30-80159C43B3CA}"/>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5EEF3DF9-68E2-4802-9DAB-43652D7E4E8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7635E5DA-F362-4ADD-9EC1-C5AEA82038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4B1719DC-ED97-40BA-850B-ADF3F68D6FA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6B684E0A-936C-41B6-AF0B-437E844A14C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74F17E84-CB0C-4A13-A1BF-C3C421D860FA}"/>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257191B7-733C-4FE3-8F90-BCC0BC410C82}"/>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E3C656FF-8136-4A8B-8856-F6557ADAC6F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93E159CB-3E37-490A-8460-F0C18876428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5D4EF444-770C-4DD5-B474-3C830E0D3FA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43C411AF-DE8E-4360-B881-17C3473C4C16}"/>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A0A190D5-1B19-460C-B9AF-3755523B456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13335</xdr:rowOff>
    </xdr:to>
    <xdr:cxnSp macro="">
      <xdr:nvCxnSpPr>
        <xdr:cNvPr id="516" name="直線コネクタ 515">
          <a:extLst>
            <a:ext uri="{FF2B5EF4-FFF2-40B4-BE49-F238E27FC236}">
              <a16:creationId xmlns:a16="http://schemas.microsoft.com/office/drawing/2014/main" id="{277FBB17-84F5-48C4-AC3D-8E12C94C8079}"/>
            </a:ext>
          </a:extLst>
        </xdr:cNvPr>
        <xdr:cNvCxnSpPr/>
      </xdr:nvCxnSpPr>
      <xdr:spPr>
        <a:xfrm flipV="1">
          <a:off x="16318864" y="568833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17162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DF1FE0BB-C0C4-461C-BC07-D18BE20B3A8E}"/>
            </a:ext>
          </a:extLst>
        </xdr:cNvPr>
        <xdr:cNvSpPr txBox="1"/>
      </xdr:nvSpPr>
      <xdr:spPr>
        <a:xfrm>
          <a:off x="16357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13335</xdr:rowOff>
    </xdr:from>
    <xdr:to>
      <xdr:col>86</xdr:col>
      <xdr:colOff>25400</xdr:colOff>
      <xdr:row>42</xdr:row>
      <xdr:rowOff>13335</xdr:rowOff>
    </xdr:to>
    <xdr:cxnSp macro="">
      <xdr:nvCxnSpPr>
        <xdr:cNvPr id="518" name="直線コネクタ 517">
          <a:extLst>
            <a:ext uri="{FF2B5EF4-FFF2-40B4-BE49-F238E27FC236}">
              <a16:creationId xmlns:a16="http://schemas.microsoft.com/office/drawing/2014/main" id="{CA4293E8-9333-4ABE-BF12-170FDFD2864A}"/>
            </a:ext>
          </a:extLst>
        </xdr:cNvPr>
        <xdr:cNvCxnSpPr/>
      </xdr:nvCxnSpPr>
      <xdr:spPr>
        <a:xfrm>
          <a:off x="16230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37416C36-BC3B-493F-BC73-81356E42F862}"/>
            </a:ext>
          </a:extLst>
        </xdr:cNvPr>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520" name="直線コネクタ 519">
          <a:extLst>
            <a:ext uri="{FF2B5EF4-FFF2-40B4-BE49-F238E27FC236}">
              <a16:creationId xmlns:a16="http://schemas.microsoft.com/office/drawing/2014/main" id="{1862AFA2-D25D-4187-B829-0ED291181009}"/>
            </a:ext>
          </a:extLst>
        </xdr:cNvPr>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118762</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9455311E-DFCE-4C6D-B409-9D3982FF3351}"/>
            </a:ext>
          </a:extLst>
        </xdr:cNvPr>
        <xdr:cNvSpPr txBox="1"/>
      </xdr:nvSpPr>
      <xdr:spPr>
        <a:xfrm>
          <a:off x="16357600" y="6290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522" name="フローチャート: 判断 521">
          <a:extLst>
            <a:ext uri="{FF2B5EF4-FFF2-40B4-BE49-F238E27FC236}">
              <a16:creationId xmlns:a16="http://schemas.microsoft.com/office/drawing/2014/main" id="{3678FA6D-DC45-48FB-BCE9-920E05E9CF28}"/>
            </a:ext>
          </a:extLst>
        </xdr:cNvPr>
        <xdr:cNvSpPr/>
      </xdr:nvSpPr>
      <xdr:spPr>
        <a:xfrm>
          <a:off x="162687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95885</xdr:rowOff>
    </xdr:from>
    <xdr:to>
      <xdr:col>81</xdr:col>
      <xdr:colOff>101600</xdr:colOff>
      <xdr:row>38</xdr:row>
      <xdr:rowOff>26035</xdr:rowOff>
    </xdr:to>
    <xdr:sp macro="" textlink="">
      <xdr:nvSpPr>
        <xdr:cNvPr id="523" name="フローチャート: 判断 522">
          <a:extLst>
            <a:ext uri="{FF2B5EF4-FFF2-40B4-BE49-F238E27FC236}">
              <a16:creationId xmlns:a16="http://schemas.microsoft.com/office/drawing/2014/main" id="{6C7F768B-3717-4DB8-B8C8-31B1C94DC83F}"/>
            </a:ext>
          </a:extLst>
        </xdr:cNvPr>
        <xdr:cNvSpPr/>
      </xdr:nvSpPr>
      <xdr:spPr>
        <a:xfrm>
          <a:off x="154305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80645</xdr:rowOff>
    </xdr:from>
    <xdr:to>
      <xdr:col>76</xdr:col>
      <xdr:colOff>165100</xdr:colOff>
      <xdr:row>38</xdr:row>
      <xdr:rowOff>10795</xdr:rowOff>
    </xdr:to>
    <xdr:sp macro="" textlink="">
      <xdr:nvSpPr>
        <xdr:cNvPr id="524" name="フローチャート: 判断 523">
          <a:extLst>
            <a:ext uri="{FF2B5EF4-FFF2-40B4-BE49-F238E27FC236}">
              <a16:creationId xmlns:a16="http://schemas.microsoft.com/office/drawing/2014/main" id="{38B07F78-FA1E-4B9E-8EED-F69FD3DE2B20}"/>
            </a:ext>
          </a:extLst>
        </xdr:cNvPr>
        <xdr:cNvSpPr/>
      </xdr:nvSpPr>
      <xdr:spPr>
        <a:xfrm>
          <a:off x="14541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5" name="フローチャート: 判断 524">
          <a:extLst>
            <a:ext uri="{FF2B5EF4-FFF2-40B4-BE49-F238E27FC236}">
              <a16:creationId xmlns:a16="http://schemas.microsoft.com/office/drawing/2014/main" id="{5F93A991-96B9-4194-851C-75A284C6F391}"/>
            </a:ext>
          </a:extLst>
        </xdr:cNvPr>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101600</xdr:rowOff>
    </xdr:from>
    <xdr:to>
      <xdr:col>67</xdr:col>
      <xdr:colOff>101600</xdr:colOff>
      <xdr:row>38</xdr:row>
      <xdr:rowOff>31750</xdr:rowOff>
    </xdr:to>
    <xdr:sp macro="" textlink="">
      <xdr:nvSpPr>
        <xdr:cNvPr id="526" name="フローチャート: 判断 525">
          <a:extLst>
            <a:ext uri="{FF2B5EF4-FFF2-40B4-BE49-F238E27FC236}">
              <a16:creationId xmlns:a16="http://schemas.microsoft.com/office/drawing/2014/main" id="{86D85C95-CA88-423B-9AF7-1DDF746F1F88}"/>
            </a:ext>
          </a:extLst>
        </xdr:cNvPr>
        <xdr:cNvSpPr/>
      </xdr:nvSpPr>
      <xdr:spPr>
        <a:xfrm>
          <a:off x="12763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DD834839-EDD4-4239-ACD4-95D051CF766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EA3157CD-5177-4B5F-ADC3-C60F3F2A071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B36672C-0993-4F61-9598-29E8DA938B5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371720DF-E7D2-448E-85AC-7AC448815ED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4CFF6447-ADE1-4DE4-BC23-C2DE2360F4B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162560</xdr:rowOff>
    </xdr:from>
    <xdr:to>
      <xdr:col>85</xdr:col>
      <xdr:colOff>177800</xdr:colOff>
      <xdr:row>39</xdr:row>
      <xdr:rowOff>92710</xdr:rowOff>
    </xdr:to>
    <xdr:sp macro="" textlink="">
      <xdr:nvSpPr>
        <xdr:cNvPr id="532" name="楕円 531">
          <a:extLst>
            <a:ext uri="{FF2B5EF4-FFF2-40B4-BE49-F238E27FC236}">
              <a16:creationId xmlns:a16="http://schemas.microsoft.com/office/drawing/2014/main" id="{89CC937E-8D15-4582-83DC-9794CDDD1F38}"/>
            </a:ext>
          </a:extLst>
        </xdr:cNvPr>
        <xdr:cNvSpPr/>
      </xdr:nvSpPr>
      <xdr:spPr>
        <a:xfrm>
          <a:off x="162687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140987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78DCE287-ED8D-4DA7-83C3-DA310A2D7DDD}"/>
            </a:ext>
          </a:extLst>
        </xdr:cNvPr>
        <xdr:cNvSpPr txBox="1"/>
      </xdr:nvSpPr>
      <xdr:spPr>
        <a:xfrm>
          <a:off x="16357600"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128270</xdr:rowOff>
    </xdr:from>
    <xdr:to>
      <xdr:col>81</xdr:col>
      <xdr:colOff>101600</xdr:colOff>
      <xdr:row>39</xdr:row>
      <xdr:rowOff>58420</xdr:rowOff>
    </xdr:to>
    <xdr:sp macro="" textlink="">
      <xdr:nvSpPr>
        <xdr:cNvPr id="534" name="楕円 533">
          <a:extLst>
            <a:ext uri="{FF2B5EF4-FFF2-40B4-BE49-F238E27FC236}">
              <a16:creationId xmlns:a16="http://schemas.microsoft.com/office/drawing/2014/main" id="{09BDB4CE-88E8-467A-8EE7-66D5AAAC1722}"/>
            </a:ext>
          </a:extLst>
        </xdr:cNvPr>
        <xdr:cNvSpPr/>
      </xdr:nvSpPr>
      <xdr:spPr>
        <a:xfrm>
          <a:off x="15430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xdr:rowOff>
    </xdr:from>
    <xdr:to>
      <xdr:col>85</xdr:col>
      <xdr:colOff>127000</xdr:colOff>
      <xdr:row>39</xdr:row>
      <xdr:rowOff>41910</xdr:rowOff>
    </xdr:to>
    <xdr:cxnSp macro="">
      <xdr:nvCxnSpPr>
        <xdr:cNvPr id="535" name="直線コネクタ 534">
          <a:extLst>
            <a:ext uri="{FF2B5EF4-FFF2-40B4-BE49-F238E27FC236}">
              <a16:creationId xmlns:a16="http://schemas.microsoft.com/office/drawing/2014/main" id="{EF74FBFE-55E6-4A45-9A6C-216EFF06FB49}"/>
            </a:ext>
          </a:extLst>
        </xdr:cNvPr>
        <xdr:cNvCxnSpPr/>
      </xdr:nvCxnSpPr>
      <xdr:spPr>
        <a:xfrm>
          <a:off x="15481300" y="669417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109220</xdr:rowOff>
    </xdr:from>
    <xdr:to>
      <xdr:col>76</xdr:col>
      <xdr:colOff>165100</xdr:colOff>
      <xdr:row>39</xdr:row>
      <xdr:rowOff>39370</xdr:rowOff>
    </xdr:to>
    <xdr:sp macro="" textlink="">
      <xdr:nvSpPr>
        <xdr:cNvPr id="536" name="楕円 535">
          <a:extLst>
            <a:ext uri="{FF2B5EF4-FFF2-40B4-BE49-F238E27FC236}">
              <a16:creationId xmlns:a16="http://schemas.microsoft.com/office/drawing/2014/main" id="{65C3A0E9-62DB-4A48-B55F-FC0D26CA4B65}"/>
            </a:ext>
          </a:extLst>
        </xdr:cNvPr>
        <xdr:cNvSpPr/>
      </xdr:nvSpPr>
      <xdr:spPr>
        <a:xfrm>
          <a:off x="14541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160020</xdr:rowOff>
    </xdr:from>
    <xdr:to>
      <xdr:col>81</xdr:col>
      <xdr:colOff>50800</xdr:colOff>
      <xdr:row>39</xdr:row>
      <xdr:rowOff>7620</xdr:rowOff>
    </xdr:to>
    <xdr:cxnSp macro="">
      <xdr:nvCxnSpPr>
        <xdr:cNvPr id="537" name="直線コネクタ 536">
          <a:extLst>
            <a:ext uri="{FF2B5EF4-FFF2-40B4-BE49-F238E27FC236}">
              <a16:creationId xmlns:a16="http://schemas.microsoft.com/office/drawing/2014/main" id="{6142E029-91D5-4D80-AD19-78CFBA46F3A0}"/>
            </a:ext>
          </a:extLst>
        </xdr:cNvPr>
        <xdr:cNvCxnSpPr/>
      </xdr:nvCxnSpPr>
      <xdr:spPr>
        <a:xfrm>
          <a:off x="14592300" y="66751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73025</xdr:rowOff>
    </xdr:from>
    <xdr:to>
      <xdr:col>72</xdr:col>
      <xdr:colOff>38100</xdr:colOff>
      <xdr:row>39</xdr:row>
      <xdr:rowOff>3175</xdr:rowOff>
    </xdr:to>
    <xdr:sp macro="" textlink="">
      <xdr:nvSpPr>
        <xdr:cNvPr id="538" name="楕円 537">
          <a:extLst>
            <a:ext uri="{FF2B5EF4-FFF2-40B4-BE49-F238E27FC236}">
              <a16:creationId xmlns:a16="http://schemas.microsoft.com/office/drawing/2014/main" id="{09F78E7A-12F0-431A-8C1E-0C10A5A8D48D}"/>
            </a:ext>
          </a:extLst>
        </xdr:cNvPr>
        <xdr:cNvSpPr/>
      </xdr:nvSpPr>
      <xdr:spPr>
        <a:xfrm>
          <a:off x="136525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123825</xdr:rowOff>
    </xdr:from>
    <xdr:to>
      <xdr:col>76</xdr:col>
      <xdr:colOff>114300</xdr:colOff>
      <xdr:row>38</xdr:row>
      <xdr:rowOff>160020</xdr:rowOff>
    </xdr:to>
    <xdr:cxnSp macro="">
      <xdr:nvCxnSpPr>
        <xdr:cNvPr id="539" name="直線コネクタ 538">
          <a:extLst>
            <a:ext uri="{FF2B5EF4-FFF2-40B4-BE49-F238E27FC236}">
              <a16:creationId xmlns:a16="http://schemas.microsoft.com/office/drawing/2014/main" id="{445E63C1-C9D8-4459-B024-1E6088BFC722}"/>
            </a:ext>
          </a:extLst>
        </xdr:cNvPr>
        <xdr:cNvCxnSpPr/>
      </xdr:nvCxnSpPr>
      <xdr:spPr>
        <a:xfrm>
          <a:off x="13703300" y="66389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33020</xdr:rowOff>
    </xdr:from>
    <xdr:to>
      <xdr:col>67</xdr:col>
      <xdr:colOff>101600</xdr:colOff>
      <xdr:row>38</xdr:row>
      <xdr:rowOff>134620</xdr:rowOff>
    </xdr:to>
    <xdr:sp macro="" textlink="">
      <xdr:nvSpPr>
        <xdr:cNvPr id="540" name="楕円 539">
          <a:extLst>
            <a:ext uri="{FF2B5EF4-FFF2-40B4-BE49-F238E27FC236}">
              <a16:creationId xmlns:a16="http://schemas.microsoft.com/office/drawing/2014/main" id="{E7B8155F-A06A-4FAC-AA1B-10FB6F68A65A}"/>
            </a:ext>
          </a:extLst>
        </xdr:cNvPr>
        <xdr:cNvSpPr/>
      </xdr:nvSpPr>
      <xdr:spPr>
        <a:xfrm>
          <a:off x="12763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83820</xdr:rowOff>
    </xdr:from>
    <xdr:to>
      <xdr:col>71</xdr:col>
      <xdr:colOff>177800</xdr:colOff>
      <xdr:row>38</xdr:row>
      <xdr:rowOff>123825</xdr:rowOff>
    </xdr:to>
    <xdr:cxnSp macro="">
      <xdr:nvCxnSpPr>
        <xdr:cNvPr id="541" name="直線コネクタ 540">
          <a:extLst>
            <a:ext uri="{FF2B5EF4-FFF2-40B4-BE49-F238E27FC236}">
              <a16:creationId xmlns:a16="http://schemas.microsoft.com/office/drawing/2014/main" id="{26E7A026-2570-4784-B673-599BFEDCED11}"/>
            </a:ext>
          </a:extLst>
        </xdr:cNvPr>
        <xdr:cNvCxnSpPr/>
      </xdr:nvCxnSpPr>
      <xdr:spPr>
        <a:xfrm>
          <a:off x="12814300" y="65989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42562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46D17775-A028-4FEE-B4C9-2B5D0381A22F}"/>
            </a:ext>
          </a:extLst>
        </xdr:cNvPr>
        <xdr:cNvSpPr txBox="1"/>
      </xdr:nvSpPr>
      <xdr:spPr>
        <a:xfrm>
          <a:off x="1526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E8BE10ED-40E3-4119-9C92-1F2BAD8FF8D2}"/>
            </a:ext>
          </a:extLst>
        </xdr:cNvPr>
        <xdr:cNvSpPr txBox="1"/>
      </xdr:nvSpPr>
      <xdr:spPr>
        <a:xfrm>
          <a:off x="14389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34496910-38B6-45EA-8B46-0A27BC1399DD}"/>
            </a:ext>
          </a:extLst>
        </xdr:cNvPr>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48277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9243BCD7-AD28-400F-9A9A-4CBC0B1FD02C}"/>
            </a:ext>
          </a:extLst>
        </xdr:cNvPr>
        <xdr:cNvSpPr txBox="1"/>
      </xdr:nvSpPr>
      <xdr:spPr>
        <a:xfrm>
          <a:off x="12611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49547</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DB3DD706-5895-4CBF-88EC-E7D2BA4381A9}"/>
            </a:ext>
          </a:extLst>
        </xdr:cNvPr>
        <xdr:cNvSpPr txBox="1"/>
      </xdr:nvSpPr>
      <xdr:spPr>
        <a:xfrm>
          <a:off x="152660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30497</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2C10F95F-3EBE-4C3A-A924-F16FB395C5BE}"/>
            </a:ext>
          </a:extLst>
        </xdr:cNvPr>
        <xdr:cNvSpPr txBox="1"/>
      </xdr:nvSpPr>
      <xdr:spPr>
        <a:xfrm>
          <a:off x="14389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165752</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F65DD49C-DE5D-4ECE-8456-103B2A82ACDA}"/>
            </a:ext>
          </a:extLst>
        </xdr:cNvPr>
        <xdr:cNvSpPr txBox="1"/>
      </xdr:nvSpPr>
      <xdr:spPr>
        <a:xfrm>
          <a:off x="13500744" y="668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125747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4E690C9B-795D-4AB9-9025-D684FB8C93E2}"/>
            </a:ext>
          </a:extLst>
        </xdr:cNvPr>
        <xdr:cNvSpPr txBox="1"/>
      </xdr:nvSpPr>
      <xdr:spPr>
        <a:xfrm>
          <a:off x="12611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19FABE18-91A5-4C6C-8DEF-09B40E8E570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4F6DFD3B-1BAF-41EC-902C-5782B7C1FDD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040DF048-7B25-4F06-B2E3-0D15CB47CD4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7F235E40-08B1-4FE3-AD40-6BBACFF79D9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7228E6BD-C26B-415B-80F3-D731F57B72E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C2EAD861-57B2-4F50-9D5A-118F9E32344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95744F82-012A-4BFA-86D2-9077F421515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22934967-6D21-43C2-AAE3-DF2FDEAB6A2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1DEB9E5A-4DB1-4BFC-B700-D200B255242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B1CA520F-051B-4A8F-8398-6B181CAFE83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815C69B0-5919-40D5-B427-608F1FEDBD4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a:extLst>
            <a:ext uri="{FF2B5EF4-FFF2-40B4-BE49-F238E27FC236}">
              <a16:creationId xmlns:a16="http://schemas.microsoft.com/office/drawing/2014/main" id="{A6BAA835-EDED-4229-BB31-1E4D3D004239}"/>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74D6AD90-2996-4CCF-9A44-85ECF83E2484}"/>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a:extLst>
            <a:ext uri="{FF2B5EF4-FFF2-40B4-BE49-F238E27FC236}">
              <a16:creationId xmlns:a16="http://schemas.microsoft.com/office/drawing/2014/main" id="{C40A5865-659A-4929-991A-E8B93BD1F856}"/>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1F555E98-4A57-4906-847E-13F12B1B5687}"/>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a:extLst>
            <a:ext uri="{FF2B5EF4-FFF2-40B4-BE49-F238E27FC236}">
              <a16:creationId xmlns:a16="http://schemas.microsoft.com/office/drawing/2014/main" id="{B7B3922B-7193-47E3-BDBC-7490A8D760C8}"/>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EECC52AA-11BA-4A1C-AAFD-71654A17F21B}"/>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a:extLst>
            <a:ext uri="{FF2B5EF4-FFF2-40B4-BE49-F238E27FC236}">
              <a16:creationId xmlns:a16="http://schemas.microsoft.com/office/drawing/2014/main" id="{697C932C-9BE3-4187-9B05-D22336F7AE44}"/>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3548B815-B4A5-4408-89C1-5082400198F2}"/>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A7007C05-ED4F-4915-83BB-DF39B1AF95E9}"/>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AA4511E7-B92A-4BBA-9C65-879B96330E2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7E88E184-CE31-4437-BBF6-25333CF0552C}"/>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40ECA1FD-0925-44DC-9CAF-E10E34B77EA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117504</xdr:rowOff>
    </xdr:from>
    <xdr:to>
      <xdr:col>116</xdr:col>
      <xdr:colOff>62864</xdr:colOff>
      <xdr:row>42</xdr:row>
      <xdr:rowOff>37810</xdr:rowOff>
    </xdr:to>
    <xdr:cxnSp macro="">
      <xdr:nvCxnSpPr>
        <xdr:cNvPr id="573" name="直線コネクタ 572">
          <a:extLst>
            <a:ext uri="{FF2B5EF4-FFF2-40B4-BE49-F238E27FC236}">
              <a16:creationId xmlns:a16="http://schemas.microsoft.com/office/drawing/2014/main" id="{CB99EDA8-7361-4BAA-8D65-106B949F6C65}"/>
            </a:ext>
          </a:extLst>
        </xdr:cNvPr>
        <xdr:cNvCxnSpPr/>
      </xdr:nvCxnSpPr>
      <xdr:spPr>
        <a:xfrm flipV="1">
          <a:off x="22160864" y="5775354"/>
          <a:ext cx="0" cy="1463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41637</xdr:rowOff>
    </xdr:from>
    <xdr:ext cx="313932" cy="259045"/>
    <xdr:sp macro="" textlink="">
      <xdr:nvSpPr>
        <xdr:cNvPr id="574" name="【一般廃棄物処理施設】&#10;一人当たり有形固定資産（償却資産）額最小値テキスト">
          <a:extLst>
            <a:ext uri="{FF2B5EF4-FFF2-40B4-BE49-F238E27FC236}">
              <a16:creationId xmlns:a16="http://schemas.microsoft.com/office/drawing/2014/main" id="{75C08E08-2851-4CCF-9E2A-FA7BDACCDC50}"/>
            </a:ext>
          </a:extLst>
        </xdr:cNvPr>
        <xdr:cNvSpPr txBox="1"/>
      </xdr:nvSpPr>
      <xdr:spPr>
        <a:xfrm>
          <a:off x="22199600" y="7242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37810</xdr:rowOff>
    </xdr:from>
    <xdr:to>
      <xdr:col>116</xdr:col>
      <xdr:colOff>152400</xdr:colOff>
      <xdr:row>42</xdr:row>
      <xdr:rowOff>37810</xdr:rowOff>
    </xdr:to>
    <xdr:cxnSp macro="">
      <xdr:nvCxnSpPr>
        <xdr:cNvPr id="575" name="直線コネクタ 574">
          <a:extLst>
            <a:ext uri="{FF2B5EF4-FFF2-40B4-BE49-F238E27FC236}">
              <a16:creationId xmlns:a16="http://schemas.microsoft.com/office/drawing/2014/main" id="{4DD3E58F-4866-4252-BD21-E225AF5D9D68}"/>
            </a:ext>
          </a:extLst>
        </xdr:cNvPr>
        <xdr:cNvCxnSpPr/>
      </xdr:nvCxnSpPr>
      <xdr:spPr>
        <a:xfrm>
          <a:off x="22072600" y="723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64181</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700027C2-501A-4B7D-89ED-261802265011}"/>
            </a:ext>
          </a:extLst>
        </xdr:cNvPr>
        <xdr:cNvSpPr txBox="1"/>
      </xdr:nvSpPr>
      <xdr:spPr>
        <a:xfrm>
          <a:off x="22199600" y="555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117504</xdr:rowOff>
    </xdr:from>
    <xdr:to>
      <xdr:col>116</xdr:col>
      <xdr:colOff>152400</xdr:colOff>
      <xdr:row>33</xdr:row>
      <xdr:rowOff>117504</xdr:rowOff>
    </xdr:to>
    <xdr:cxnSp macro="">
      <xdr:nvCxnSpPr>
        <xdr:cNvPr id="577" name="直線コネクタ 576">
          <a:extLst>
            <a:ext uri="{FF2B5EF4-FFF2-40B4-BE49-F238E27FC236}">
              <a16:creationId xmlns:a16="http://schemas.microsoft.com/office/drawing/2014/main" id="{65748172-657C-4015-8ED6-7007D28D22AB}"/>
            </a:ext>
          </a:extLst>
        </xdr:cNvPr>
        <xdr:cNvCxnSpPr/>
      </xdr:nvCxnSpPr>
      <xdr:spPr>
        <a:xfrm>
          <a:off x="22072600" y="5775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10056</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B81D390F-A855-4FBB-B793-102ED7C9CA27}"/>
            </a:ext>
          </a:extLst>
        </xdr:cNvPr>
        <xdr:cNvSpPr txBox="1"/>
      </xdr:nvSpPr>
      <xdr:spPr>
        <a:xfrm>
          <a:off x="22199600" y="6696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9" name="フローチャート: 判断 578">
          <a:extLst>
            <a:ext uri="{FF2B5EF4-FFF2-40B4-BE49-F238E27FC236}">
              <a16:creationId xmlns:a16="http://schemas.microsoft.com/office/drawing/2014/main" id="{DF0E4B7F-C340-433F-AB35-F9048DEC147B}"/>
            </a:ext>
          </a:extLst>
        </xdr:cNvPr>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41699</xdr:rowOff>
    </xdr:from>
    <xdr:to>
      <xdr:col>112</xdr:col>
      <xdr:colOff>38100</xdr:colOff>
      <xdr:row>39</xdr:row>
      <xdr:rowOff>143299</xdr:rowOff>
    </xdr:to>
    <xdr:sp macro="" textlink="">
      <xdr:nvSpPr>
        <xdr:cNvPr id="580" name="フローチャート: 判断 579">
          <a:extLst>
            <a:ext uri="{FF2B5EF4-FFF2-40B4-BE49-F238E27FC236}">
              <a16:creationId xmlns:a16="http://schemas.microsoft.com/office/drawing/2014/main" id="{0E1A23B9-1C49-465D-808F-CAC77BDF2C2F}"/>
            </a:ext>
          </a:extLst>
        </xdr:cNvPr>
        <xdr:cNvSpPr/>
      </xdr:nvSpPr>
      <xdr:spPr>
        <a:xfrm>
          <a:off x="21272500" y="672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54721</xdr:rowOff>
    </xdr:from>
    <xdr:to>
      <xdr:col>107</xdr:col>
      <xdr:colOff>101600</xdr:colOff>
      <xdr:row>39</xdr:row>
      <xdr:rowOff>156321</xdr:rowOff>
    </xdr:to>
    <xdr:sp macro="" textlink="">
      <xdr:nvSpPr>
        <xdr:cNvPr id="581" name="フローチャート: 判断 580">
          <a:extLst>
            <a:ext uri="{FF2B5EF4-FFF2-40B4-BE49-F238E27FC236}">
              <a16:creationId xmlns:a16="http://schemas.microsoft.com/office/drawing/2014/main" id="{25EDDB77-7906-49E0-BD81-D05CC6F2BDD2}"/>
            </a:ext>
          </a:extLst>
        </xdr:cNvPr>
        <xdr:cNvSpPr/>
      </xdr:nvSpPr>
      <xdr:spPr>
        <a:xfrm>
          <a:off x="20383500" y="674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65386</xdr:rowOff>
    </xdr:from>
    <xdr:to>
      <xdr:col>102</xdr:col>
      <xdr:colOff>165100</xdr:colOff>
      <xdr:row>39</xdr:row>
      <xdr:rowOff>166986</xdr:rowOff>
    </xdr:to>
    <xdr:sp macro="" textlink="">
      <xdr:nvSpPr>
        <xdr:cNvPr id="582" name="フローチャート: 判断 581">
          <a:extLst>
            <a:ext uri="{FF2B5EF4-FFF2-40B4-BE49-F238E27FC236}">
              <a16:creationId xmlns:a16="http://schemas.microsoft.com/office/drawing/2014/main" id="{4BD229A1-F625-418B-8584-42824D7C4CA9}"/>
            </a:ext>
          </a:extLst>
        </xdr:cNvPr>
        <xdr:cNvSpPr/>
      </xdr:nvSpPr>
      <xdr:spPr>
        <a:xfrm>
          <a:off x="19494500" y="675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119564</xdr:rowOff>
    </xdr:from>
    <xdr:to>
      <xdr:col>98</xdr:col>
      <xdr:colOff>38100</xdr:colOff>
      <xdr:row>40</xdr:row>
      <xdr:rowOff>49714</xdr:rowOff>
    </xdr:to>
    <xdr:sp macro="" textlink="">
      <xdr:nvSpPr>
        <xdr:cNvPr id="583" name="フローチャート: 判断 582">
          <a:extLst>
            <a:ext uri="{FF2B5EF4-FFF2-40B4-BE49-F238E27FC236}">
              <a16:creationId xmlns:a16="http://schemas.microsoft.com/office/drawing/2014/main" id="{4BFD2B9E-F7C3-4DF5-9D84-8DC7F9CEFD40}"/>
            </a:ext>
          </a:extLst>
        </xdr:cNvPr>
        <xdr:cNvSpPr/>
      </xdr:nvSpPr>
      <xdr:spPr>
        <a:xfrm>
          <a:off x="18605500" y="680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31152E29-D48E-4E19-87C8-837B41042EB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205BF73B-83EB-416B-9686-594FAB9FDAE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1E117D8B-6F73-440C-83B5-FA12DDB8E63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12AD8481-C8AC-4D33-9A73-ECCBCB1DD23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5BA7B139-6A9B-4A18-A09F-943EE833DDE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48222</xdr:rowOff>
    </xdr:from>
    <xdr:to>
      <xdr:col>116</xdr:col>
      <xdr:colOff>114300</xdr:colOff>
      <xdr:row>38</xdr:row>
      <xdr:rowOff>149822</xdr:rowOff>
    </xdr:to>
    <xdr:sp macro="" textlink="">
      <xdr:nvSpPr>
        <xdr:cNvPr id="589" name="楕円 588">
          <a:extLst>
            <a:ext uri="{FF2B5EF4-FFF2-40B4-BE49-F238E27FC236}">
              <a16:creationId xmlns:a16="http://schemas.microsoft.com/office/drawing/2014/main" id="{6FC7A6D5-3518-4E4C-B2A0-CB3A1922C626}"/>
            </a:ext>
          </a:extLst>
        </xdr:cNvPr>
        <xdr:cNvSpPr/>
      </xdr:nvSpPr>
      <xdr:spPr>
        <a:xfrm>
          <a:off x="22110700" y="656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71099</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1589849D-3010-47FD-AD8B-FAB52402FB84}"/>
            </a:ext>
          </a:extLst>
        </xdr:cNvPr>
        <xdr:cNvSpPr txBox="1"/>
      </xdr:nvSpPr>
      <xdr:spPr>
        <a:xfrm>
          <a:off x="22199600" y="6414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57972</xdr:rowOff>
    </xdr:from>
    <xdr:to>
      <xdr:col>112</xdr:col>
      <xdr:colOff>38100</xdr:colOff>
      <xdr:row>38</xdr:row>
      <xdr:rowOff>159572</xdr:rowOff>
    </xdr:to>
    <xdr:sp macro="" textlink="">
      <xdr:nvSpPr>
        <xdr:cNvPr id="591" name="楕円 590">
          <a:extLst>
            <a:ext uri="{FF2B5EF4-FFF2-40B4-BE49-F238E27FC236}">
              <a16:creationId xmlns:a16="http://schemas.microsoft.com/office/drawing/2014/main" id="{CD4FC8F2-6256-4A20-92CD-949FF98FCF33}"/>
            </a:ext>
          </a:extLst>
        </xdr:cNvPr>
        <xdr:cNvSpPr/>
      </xdr:nvSpPr>
      <xdr:spPr>
        <a:xfrm>
          <a:off x="21272500" y="657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99022</xdr:rowOff>
    </xdr:from>
    <xdr:to>
      <xdr:col>116</xdr:col>
      <xdr:colOff>63500</xdr:colOff>
      <xdr:row>38</xdr:row>
      <xdr:rowOff>108772</xdr:rowOff>
    </xdr:to>
    <xdr:cxnSp macro="">
      <xdr:nvCxnSpPr>
        <xdr:cNvPr id="592" name="直線コネクタ 591">
          <a:extLst>
            <a:ext uri="{FF2B5EF4-FFF2-40B4-BE49-F238E27FC236}">
              <a16:creationId xmlns:a16="http://schemas.microsoft.com/office/drawing/2014/main" id="{66202867-786B-4AD1-96A6-1A60B515C271}"/>
            </a:ext>
          </a:extLst>
        </xdr:cNvPr>
        <xdr:cNvCxnSpPr/>
      </xdr:nvCxnSpPr>
      <xdr:spPr>
        <a:xfrm flipV="1">
          <a:off x="21323300" y="6614122"/>
          <a:ext cx="838200" cy="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75760</xdr:rowOff>
    </xdr:from>
    <xdr:to>
      <xdr:col>107</xdr:col>
      <xdr:colOff>101600</xdr:colOff>
      <xdr:row>39</xdr:row>
      <xdr:rowOff>5910</xdr:rowOff>
    </xdr:to>
    <xdr:sp macro="" textlink="">
      <xdr:nvSpPr>
        <xdr:cNvPr id="593" name="楕円 592">
          <a:extLst>
            <a:ext uri="{FF2B5EF4-FFF2-40B4-BE49-F238E27FC236}">
              <a16:creationId xmlns:a16="http://schemas.microsoft.com/office/drawing/2014/main" id="{3EE4ED02-5A6F-4C77-9141-7801CDC190A6}"/>
            </a:ext>
          </a:extLst>
        </xdr:cNvPr>
        <xdr:cNvSpPr/>
      </xdr:nvSpPr>
      <xdr:spPr>
        <a:xfrm>
          <a:off x="20383500" y="659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108772</xdr:rowOff>
    </xdr:from>
    <xdr:to>
      <xdr:col>111</xdr:col>
      <xdr:colOff>177800</xdr:colOff>
      <xdr:row>38</xdr:row>
      <xdr:rowOff>126560</xdr:rowOff>
    </xdr:to>
    <xdr:cxnSp macro="">
      <xdr:nvCxnSpPr>
        <xdr:cNvPr id="594" name="直線コネクタ 593">
          <a:extLst>
            <a:ext uri="{FF2B5EF4-FFF2-40B4-BE49-F238E27FC236}">
              <a16:creationId xmlns:a16="http://schemas.microsoft.com/office/drawing/2014/main" id="{26508ECA-0143-49CA-86A4-F10A39E9083E}"/>
            </a:ext>
          </a:extLst>
        </xdr:cNvPr>
        <xdr:cNvCxnSpPr/>
      </xdr:nvCxnSpPr>
      <xdr:spPr>
        <a:xfrm flipV="1">
          <a:off x="20434300" y="6623872"/>
          <a:ext cx="889000" cy="1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85655</xdr:rowOff>
    </xdr:from>
    <xdr:to>
      <xdr:col>102</xdr:col>
      <xdr:colOff>165100</xdr:colOff>
      <xdr:row>39</xdr:row>
      <xdr:rowOff>15805</xdr:rowOff>
    </xdr:to>
    <xdr:sp macro="" textlink="">
      <xdr:nvSpPr>
        <xdr:cNvPr id="595" name="楕円 594">
          <a:extLst>
            <a:ext uri="{FF2B5EF4-FFF2-40B4-BE49-F238E27FC236}">
              <a16:creationId xmlns:a16="http://schemas.microsoft.com/office/drawing/2014/main" id="{8C8061B0-E722-467F-89DA-B0DD9CE8D598}"/>
            </a:ext>
          </a:extLst>
        </xdr:cNvPr>
        <xdr:cNvSpPr/>
      </xdr:nvSpPr>
      <xdr:spPr>
        <a:xfrm>
          <a:off x="19494500" y="6600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126560</xdr:rowOff>
    </xdr:from>
    <xdr:to>
      <xdr:col>107</xdr:col>
      <xdr:colOff>50800</xdr:colOff>
      <xdr:row>38</xdr:row>
      <xdr:rowOff>136455</xdr:rowOff>
    </xdr:to>
    <xdr:cxnSp macro="">
      <xdr:nvCxnSpPr>
        <xdr:cNvPr id="596" name="直線コネクタ 595">
          <a:extLst>
            <a:ext uri="{FF2B5EF4-FFF2-40B4-BE49-F238E27FC236}">
              <a16:creationId xmlns:a16="http://schemas.microsoft.com/office/drawing/2014/main" id="{C704E03D-6719-43E4-BC33-7605352A0A92}"/>
            </a:ext>
          </a:extLst>
        </xdr:cNvPr>
        <xdr:cNvCxnSpPr/>
      </xdr:nvCxnSpPr>
      <xdr:spPr>
        <a:xfrm flipV="1">
          <a:off x="19545300" y="6641660"/>
          <a:ext cx="889000" cy="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95272</xdr:rowOff>
    </xdr:from>
    <xdr:to>
      <xdr:col>98</xdr:col>
      <xdr:colOff>38100</xdr:colOff>
      <xdr:row>39</xdr:row>
      <xdr:rowOff>25422</xdr:rowOff>
    </xdr:to>
    <xdr:sp macro="" textlink="">
      <xdr:nvSpPr>
        <xdr:cNvPr id="597" name="楕円 596">
          <a:extLst>
            <a:ext uri="{FF2B5EF4-FFF2-40B4-BE49-F238E27FC236}">
              <a16:creationId xmlns:a16="http://schemas.microsoft.com/office/drawing/2014/main" id="{6E4CCE26-7F10-429C-958E-07ADCB9F62BB}"/>
            </a:ext>
          </a:extLst>
        </xdr:cNvPr>
        <xdr:cNvSpPr/>
      </xdr:nvSpPr>
      <xdr:spPr>
        <a:xfrm>
          <a:off x="18605500" y="661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136455</xdr:rowOff>
    </xdr:from>
    <xdr:to>
      <xdr:col>102</xdr:col>
      <xdr:colOff>114300</xdr:colOff>
      <xdr:row>38</xdr:row>
      <xdr:rowOff>146072</xdr:rowOff>
    </xdr:to>
    <xdr:cxnSp macro="">
      <xdr:nvCxnSpPr>
        <xdr:cNvPr id="598" name="直線コネクタ 597">
          <a:extLst>
            <a:ext uri="{FF2B5EF4-FFF2-40B4-BE49-F238E27FC236}">
              <a16:creationId xmlns:a16="http://schemas.microsoft.com/office/drawing/2014/main" id="{5B5DAF3B-A06B-4E00-AD69-A27F4A23A2D5}"/>
            </a:ext>
          </a:extLst>
        </xdr:cNvPr>
        <xdr:cNvCxnSpPr/>
      </xdr:nvCxnSpPr>
      <xdr:spPr>
        <a:xfrm flipV="1">
          <a:off x="18656300" y="6651555"/>
          <a:ext cx="889000" cy="9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134426</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5FE948E0-5758-42CD-9369-98E24D2302CF}"/>
            </a:ext>
          </a:extLst>
        </xdr:cNvPr>
        <xdr:cNvSpPr txBox="1"/>
      </xdr:nvSpPr>
      <xdr:spPr>
        <a:xfrm>
          <a:off x="21011095" y="68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147448</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1486B29C-B989-4F70-91F7-E6F45A2CBCB8}"/>
            </a:ext>
          </a:extLst>
        </xdr:cNvPr>
        <xdr:cNvSpPr txBox="1"/>
      </xdr:nvSpPr>
      <xdr:spPr>
        <a:xfrm>
          <a:off x="20134795" y="683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158113</xdr:rowOff>
    </xdr:from>
    <xdr:ext cx="599010" cy="259045"/>
    <xdr:sp macro="" textlink="">
      <xdr:nvSpPr>
        <xdr:cNvPr id="601" name="n_3aveValue【一般廃棄物処理施設】&#10;一人当たり有形固定資産（償却資産）額">
          <a:extLst>
            <a:ext uri="{FF2B5EF4-FFF2-40B4-BE49-F238E27FC236}">
              <a16:creationId xmlns:a16="http://schemas.microsoft.com/office/drawing/2014/main" id="{61F72C3E-3D45-41D0-B045-FB7F73CBD22E}"/>
            </a:ext>
          </a:extLst>
        </xdr:cNvPr>
        <xdr:cNvSpPr txBox="1"/>
      </xdr:nvSpPr>
      <xdr:spPr>
        <a:xfrm>
          <a:off x="19245795" y="684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40841</xdr:rowOff>
    </xdr:from>
    <xdr:ext cx="599010" cy="259045"/>
    <xdr:sp macro="" textlink="">
      <xdr:nvSpPr>
        <xdr:cNvPr id="602" name="n_4aveValue【一般廃棄物処理施設】&#10;一人当たり有形固定資産（償却資産）額">
          <a:extLst>
            <a:ext uri="{FF2B5EF4-FFF2-40B4-BE49-F238E27FC236}">
              <a16:creationId xmlns:a16="http://schemas.microsoft.com/office/drawing/2014/main" id="{7816426F-CD45-4870-9C72-52599800F3EB}"/>
            </a:ext>
          </a:extLst>
        </xdr:cNvPr>
        <xdr:cNvSpPr txBox="1"/>
      </xdr:nvSpPr>
      <xdr:spPr>
        <a:xfrm>
          <a:off x="18356795" y="6898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4649</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2542F922-CAA3-4ACA-96C6-8220C8B179C6}"/>
            </a:ext>
          </a:extLst>
        </xdr:cNvPr>
        <xdr:cNvSpPr txBox="1"/>
      </xdr:nvSpPr>
      <xdr:spPr>
        <a:xfrm>
          <a:off x="21011095" y="634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22437</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E46DE662-7E3E-4A79-93EE-12B565DA7D8D}"/>
            </a:ext>
          </a:extLst>
        </xdr:cNvPr>
        <xdr:cNvSpPr txBox="1"/>
      </xdr:nvSpPr>
      <xdr:spPr>
        <a:xfrm>
          <a:off x="20134795" y="636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32332</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9BC037A6-46CD-4BE6-BEDA-00CF77EBB86E}"/>
            </a:ext>
          </a:extLst>
        </xdr:cNvPr>
        <xdr:cNvSpPr txBox="1"/>
      </xdr:nvSpPr>
      <xdr:spPr>
        <a:xfrm>
          <a:off x="19245795" y="6375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41949</xdr:rowOff>
    </xdr:from>
    <xdr:ext cx="599010" cy="259045"/>
    <xdr:sp macro="" textlink="">
      <xdr:nvSpPr>
        <xdr:cNvPr id="606" name="n_4mainValue【一般廃棄物処理施設】&#10;一人当たり有形固定資産（償却資産）額">
          <a:extLst>
            <a:ext uri="{FF2B5EF4-FFF2-40B4-BE49-F238E27FC236}">
              <a16:creationId xmlns:a16="http://schemas.microsoft.com/office/drawing/2014/main" id="{4F591A8D-1781-4664-8FF1-64E2F252F7E7}"/>
            </a:ext>
          </a:extLst>
        </xdr:cNvPr>
        <xdr:cNvSpPr txBox="1"/>
      </xdr:nvSpPr>
      <xdr:spPr>
        <a:xfrm>
          <a:off x="18356795" y="6385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9E9CBB06-F810-4FCF-8F5D-76F9FD25A17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553A7329-EA07-42D5-A6C7-70C8C1478D6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1F866092-537A-4A8C-B513-5402A7F2B23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4AC4172A-7F90-4231-9010-54AEEA21933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5190B2EF-1FB1-46E3-A660-D9BCA32F4D4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9E35DC8D-7B20-402C-87D6-447B60E5D43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C12A8D78-7727-4D14-9A01-E9C020DC5F4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E23EA39F-3791-4A68-8F1B-B09222F5B52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BA5772AF-7072-424C-942A-284325D5DCA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9A43B593-826A-41F8-8A64-8DD8F30AB72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5E94DA80-5FA8-4292-9F62-2D7557BA225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4586A04A-72C6-4BFA-86EE-63841420EC45}"/>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B552A32C-8FE9-4FD1-9A14-6F2B4AA67412}"/>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E22F26EC-042B-43CC-BF62-8ACAFA56B7A5}"/>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04903763-2E54-4176-9C02-9C464DE371C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111E899A-6352-4DAA-B08E-2BB879BFE0AE}"/>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945C4F68-B184-46F0-B1EE-0FB7C0F552BA}"/>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FA97990D-3E33-4511-A2D4-7326E2D86A1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A87D6E9B-2FFB-475E-B02F-12733FEAEDF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00DC697C-C69B-4847-9F2C-39A01EBD187E}"/>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EB2E22AE-CF61-4F25-A5FE-AF2DA5B8EA4D}"/>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4715A86E-26E5-4F48-B390-0977BB7A261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1B077BF5-2244-4A1D-A28C-01BCD4EFEE5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0E2CA7A5-4C80-4C3D-8635-94155B6810C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76200</xdr:rowOff>
    </xdr:to>
    <xdr:cxnSp macro="">
      <xdr:nvCxnSpPr>
        <xdr:cNvPr id="631" name="直線コネクタ 630">
          <a:extLst>
            <a:ext uri="{FF2B5EF4-FFF2-40B4-BE49-F238E27FC236}">
              <a16:creationId xmlns:a16="http://schemas.microsoft.com/office/drawing/2014/main" id="{5012B665-C3EA-498B-B708-AE6C924296DC}"/>
            </a:ext>
          </a:extLst>
        </xdr:cNvPr>
        <xdr:cNvCxnSpPr/>
      </xdr:nvCxnSpPr>
      <xdr:spPr>
        <a:xfrm flipV="1">
          <a:off x="16318864" y="960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2" name="【保健センター・保健所】&#10;有形固定資産減価償却率最小値テキスト">
          <a:extLst>
            <a:ext uri="{FF2B5EF4-FFF2-40B4-BE49-F238E27FC236}">
              <a16:creationId xmlns:a16="http://schemas.microsoft.com/office/drawing/2014/main" id="{D2CA19BA-55B7-4340-A446-3DDB9BB50BAA}"/>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3" name="直線コネクタ 632">
          <a:extLst>
            <a:ext uri="{FF2B5EF4-FFF2-40B4-BE49-F238E27FC236}">
              <a16:creationId xmlns:a16="http://schemas.microsoft.com/office/drawing/2014/main" id="{A7A4DD2F-7826-46A6-A3C3-41DC2681CCAC}"/>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18989DD8-3FB6-4FD2-9CD2-E25CF71013C6}"/>
            </a:ext>
          </a:extLst>
        </xdr:cNvPr>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635" name="直線コネクタ 634">
          <a:extLst>
            <a:ext uri="{FF2B5EF4-FFF2-40B4-BE49-F238E27FC236}">
              <a16:creationId xmlns:a16="http://schemas.microsoft.com/office/drawing/2014/main" id="{83B8399C-1634-452B-B4F6-F93FDCFB4B0C}"/>
            </a:ext>
          </a:extLst>
        </xdr:cNvPr>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38117</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D8569FD5-E2CE-47E3-A150-9CBA0795AAAD}"/>
            </a:ext>
          </a:extLst>
        </xdr:cNvPr>
        <xdr:cNvSpPr txBox="1"/>
      </xdr:nvSpPr>
      <xdr:spPr>
        <a:xfrm>
          <a:off x="16357600" y="10153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637" name="フローチャート: 判断 636">
          <a:extLst>
            <a:ext uri="{FF2B5EF4-FFF2-40B4-BE49-F238E27FC236}">
              <a16:creationId xmlns:a16="http://schemas.microsoft.com/office/drawing/2014/main" id="{CDA1A1F4-FAC8-46E8-8A62-E7055FF7B278}"/>
            </a:ext>
          </a:extLst>
        </xdr:cNvPr>
        <xdr:cNvSpPr/>
      </xdr:nvSpPr>
      <xdr:spPr>
        <a:xfrm>
          <a:off x="162687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36830</xdr:rowOff>
    </xdr:from>
    <xdr:to>
      <xdr:col>81</xdr:col>
      <xdr:colOff>101600</xdr:colOff>
      <xdr:row>59</xdr:row>
      <xdr:rowOff>138430</xdr:rowOff>
    </xdr:to>
    <xdr:sp macro="" textlink="">
      <xdr:nvSpPr>
        <xdr:cNvPr id="638" name="フローチャート: 判断 637">
          <a:extLst>
            <a:ext uri="{FF2B5EF4-FFF2-40B4-BE49-F238E27FC236}">
              <a16:creationId xmlns:a16="http://schemas.microsoft.com/office/drawing/2014/main" id="{D481FE48-721E-4BBE-965D-778EFFC934F6}"/>
            </a:ext>
          </a:extLst>
        </xdr:cNvPr>
        <xdr:cNvSpPr/>
      </xdr:nvSpPr>
      <xdr:spPr>
        <a:xfrm>
          <a:off x="154305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xdr:rowOff>
    </xdr:from>
    <xdr:to>
      <xdr:col>76</xdr:col>
      <xdr:colOff>165100</xdr:colOff>
      <xdr:row>59</xdr:row>
      <xdr:rowOff>107950</xdr:rowOff>
    </xdr:to>
    <xdr:sp macro="" textlink="">
      <xdr:nvSpPr>
        <xdr:cNvPr id="639" name="フローチャート: 判断 638">
          <a:extLst>
            <a:ext uri="{FF2B5EF4-FFF2-40B4-BE49-F238E27FC236}">
              <a16:creationId xmlns:a16="http://schemas.microsoft.com/office/drawing/2014/main" id="{D083A9A6-0B30-46E9-BD19-E632110616F3}"/>
            </a:ext>
          </a:extLst>
        </xdr:cNvPr>
        <xdr:cNvSpPr/>
      </xdr:nvSpPr>
      <xdr:spPr>
        <a:xfrm>
          <a:off x="14541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135890</xdr:rowOff>
    </xdr:from>
    <xdr:to>
      <xdr:col>72</xdr:col>
      <xdr:colOff>38100</xdr:colOff>
      <xdr:row>59</xdr:row>
      <xdr:rowOff>66040</xdr:rowOff>
    </xdr:to>
    <xdr:sp macro="" textlink="">
      <xdr:nvSpPr>
        <xdr:cNvPr id="640" name="フローチャート: 判断 639">
          <a:extLst>
            <a:ext uri="{FF2B5EF4-FFF2-40B4-BE49-F238E27FC236}">
              <a16:creationId xmlns:a16="http://schemas.microsoft.com/office/drawing/2014/main" id="{001D0538-9A23-4E34-BE5A-8A4B1D793EB7}"/>
            </a:ext>
          </a:extLst>
        </xdr:cNvPr>
        <xdr:cNvSpPr/>
      </xdr:nvSpPr>
      <xdr:spPr>
        <a:xfrm>
          <a:off x="13652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84455</xdr:rowOff>
    </xdr:from>
    <xdr:to>
      <xdr:col>67</xdr:col>
      <xdr:colOff>101600</xdr:colOff>
      <xdr:row>59</xdr:row>
      <xdr:rowOff>14605</xdr:rowOff>
    </xdr:to>
    <xdr:sp macro="" textlink="">
      <xdr:nvSpPr>
        <xdr:cNvPr id="641" name="フローチャート: 判断 640">
          <a:extLst>
            <a:ext uri="{FF2B5EF4-FFF2-40B4-BE49-F238E27FC236}">
              <a16:creationId xmlns:a16="http://schemas.microsoft.com/office/drawing/2014/main" id="{22915D2B-C710-4DB9-B760-EF6261409D32}"/>
            </a:ext>
          </a:extLst>
        </xdr:cNvPr>
        <xdr:cNvSpPr/>
      </xdr:nvSpPr>
      <xdr:spPr>
        <a:xfrm>
          <a:off x="12763500" y="1002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C26F5E20-60FB-428F-89D1-DC99A39FC2D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9A785252-84AC-4D99-B44B-F30A0616C8D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F1D006EB-BB6B-486B-B698-B00292597B1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7C75DEA8-E70A-4E1F-B8F3-B081F8A7496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B8C2DD05-408B-408A-90CA-2C6C4414AC7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103505</xdr:rowOff>
    </xdr:from>
    <xdr:to>
      <xdr:col>85</xdr:col>
      <xdr:colOff>177800</xdr:colOff>
      <xdr:row>59</xdr:row>
      <xdr:rowOff>33655</xdr:rowOff>
    </xdr:to>
    <xdr:sp macro="" textlink="">
      <xdr:nvSpPr>
        <xdr:cNvPr id="647" name="楕円 646">
          <a:extLst>
            <a:ext uri="{FF2B5EF4-FFF2-40B4-BE49-F238E27FC236}">
              <a16:creationId xmlns:a16="http://schemas.microsoft.com/office/drawing/2014/main" id="{AACB90BD-95C2-4CFC-9952-3DEF3B684CEE}"/>
            </a:ext>
          </a:extLst>
        </xdr:cNvPr>
        <xdr:cNvSpPr/>
      </xdr:nvSpPr>
      <xdr:spPr>
        <a:xfrm>
          <a:off x="16268700" y="100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126382</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9179E12A-18ED-4928-9C3B-A741B7FF89AD}"/>
            </a:ext>
          </a:extLst>
        </xdr:cNvPr>
        <xdr:cNvSpPr txBox="1"/>
      </xdr:nvSpPr>
      <xdr:spPr>
        <a:xfrm>
          <a:off x="16357600"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82550</xdr:rowOff>
    </xdr:from>
    <xdr:to>
      <xdr:col>81</xdr:col>
      <xdr:colOff>101600</xdr:colOff>
      <xdr:row>59</xdr:row>
      <xdr:rowOff>12700</xdr:rowOff>
    </xdr:to>
    <xdr:sp macro="" textlink="">
      <xdr:nvSpPr>
        <xdr:cNvPr id="649" name="楕円 648">
          <a:extLst>
            <a:ext uri="{FF2B5EF4-FFF2-40B4-BE49-F238E27FC236}">
              <a16:creationId xmlns:a16="http://schemas.microsoft.com/office/drawing/2014/main" id="{33E02A73-4E03-425D-8335-B18C24F2F16E}"/>
            </a:ext>
          </a:extLst>
        </xdr:cNvPr>
        <xdr:cNvSpPr/>
      </xdr:nvSpPr>
      <xdr:spPr>
        <a:xfrm>
          <a:off x="15430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133350</xdr:rowOff>
    </xdr:from>
    <xdr:to>
      <xdr:col>85</xdr:col>
      <xdr:colOff>127000</xdr:colOff>
      <xdr:row>58</xdr:row>
      <xdr:rowOff>154305</xdr:rowOff>
    </xdr:to>
    <xdr:cxnSp macro="">
      <xdr:nvCxnSpPr>
        <xdr:cNvPr id="650" name="直線コネクタ 649">
          <a:extLst>
            <a:ext uri="{FF2B5EF4-FFF2-40B4-BE49-F238E27FC236}">
              <a16:creationId xmlns:a16="http://schemas.microsoft.com/office/drawing/2014/main" id="{CA64FFDF-14A4-48F3-AAED-6AA9F3893CC9}"/>
            </a:ext>
          </a:extLst>
        </xdr:cNvPr>
        <xdr:cNvCxnSpPr/>
      </xdr:nvCxnSpPr>
      <xdr:spPr>
        <a:xfrm>
          <a:off x="15481300" y="1007745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61595</xdr:rowOff>
    </xdr:from>
    <xdr:to>
      <xdr:col>76</xdr:col>
      <xdr:colOff>165100</xdr:colOff>
      <xdr:row>58</xdr:row>
      <xdr:rowOff>163195</xdr:rowOff>
    </xdr:to>
    <xdr:sp macro="" textlink="">
      <xdr:nvSpPr>
        <xdr:cNvPr id="651" name="楕円 650">
          <a:extLst>
            <a:ext uri="{FF2B5EF4-FFF2-40B4-BE49-F238E27FC236}">
              <a16:creationId xmlns:a16="http://schemas.microsoft.com/office/drawing/2014/main" id="{811D4EFA-4774-4DAF-97EB-6EFC6045521F}"/>
            </a:ext>
          </a:extLst>
        </xdr:cNvPr>
        <xdr:cNvSpPr/>
      </xdr:nvSpPr>
      <xdr:spPr>
        <a:xfrm>
          <a:off x="14541500" y="1000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112395</xdr:rowOff>
    </xdr:from>
    <xdr:to>
      <xdr:col>81</xdr:col>
      <xdr:colOff>50800</xdr:colOff>
      <xdr:row>58</xdr:row>
      <xdr:rowOff>133350</xdr:rowOff>
    </xdr:to>
    <xdr:cxnSp macro="">
      <xdr:nvCxnSpPr>
        <xdr:cNvPr id="652" name="直線コネクタ 651">
          <a:extLst>
            <a:ext uri="{FF2B5EF4-FFF2-40B4-BE49-F238E27FC236}">
              <a16:creationId xmlns:a16="http://schemas.microsoft.com/office/drawing/2014/main" id="{735A279A-9345-4315-907D-5C5BDB3C255A}"/>
            </a:ext>
          </a:extLst>
        </xdr:cNvPr>
        <xdr:cNvCxnSpPr/>
      </xdr:nvCxnSpPr>
      <xdr:spPr>
        <a:xfrm>
          <a:off x="14592300" y="1005649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13970</xdr:rowOff>
    </xdr:from>
    <xdr:to>
      <xdr:col>72</xdr:col>
      <xdr:colOff>38100</xdr:colOff>
      <xdr:row>58</xdr:row>
      <xdr:rowOff>115570</xdr:rowOff>
    </xdr:to>
    <xdr:sp macro="" textlink="">
      <xdr:nvSpPr>
        <xdr:cNvPr id="653" name="楕円 652">
          <a:extLst>
            <a:ext uri="{FF2B5EF4-FFF2-40B4-BE49-F238E27FC236}">
              <a16:creationId xmlns:a16="http://schemas.microsoft.com/office/drawing/2014/main" id="{6B6DEC5E-A3B5-4882-85DD-63C46E6BF1DD}"/>
            </a:ext>
          </a:extLst>
        </xdr:cNvPr>
        <xdr:cNvSpPr/>
      </xdr:nvSpPr>
      <xdr:spPr>
        <a:xfrm>
          <a:off x="13652500" y="99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64770</xdr:rowOff>
    </xdr:from>
    <xdr:to>
      <xdr:col>76</xdr:col>
      <xdr:colOff>114300</xdr:colOff>
      <xdr:row>58</xdr:row>
      <xdr:rowOff>112395</xdr:rowOff>
    </xdr:to>
    <xdr:cxnSp macro="">
      <xdr:nvCxnSpPr>
        <xdr:cNvPr id="654" name="直線コネクタ 653">
          <a:extLst>
            <a:ext uri="{FF2B5EF4-FFF2-40B4-BE49-F238E27FC236}">
              <a16:creationId xmlns:a16="http://schemas.microsoft.com/office/drawing/2014/main" id="{DA6E7278-2E38-4DAD-B9AE-4AB9356B7D51}"/>
            </a:ext>
          </a:extLst>
        </xdr:cNvPr>
        <xdr:cNvCxnSpPr/>
      </xdr:nvCxnSpPr>
      <xdr:spPr>
        <a:xfrm>
          <a:off x="13703300" y="100088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154940</xdr:rowOff>
    </xdr:from>
    <xdr:to>
      <xdr:col>67</xdr:col>
      <xdr:colOff>101600</xdr:colOff>
      <xdr:row>58</xdr:row>
      <xdr:rowOff>85090</xdr:rowOff>
    </xdr:to>
    <xdr:sp macro="" textlink="">
      <xdr:nvSpPr>
        <xdr:cNvPr id="655" name="楕円 654">
          <a:extLst>
            <a:ext uri="{FF2B5EF4-FFF2-40B4-BE49-F238E27FC236}">
              <a16:creationId xmlns:a16="http://schemas.microsoft.com/office/drawing/2014/main" id="{59983BD7-F638-48FE-8678-D47177D77FAF}"/>
            </a:ext>
          </a:extLst>
        </xdr:cNvPr>
        <xdr:cNvSpPr/>
      </xdr:nvSpPr>
      <xdr:spPr>
        <a:xfrm>
          <a:off x="12763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34290</xdr:rowOff>
    </xdr:from>
    <xdr:to>
      <xdr:col>71</xdr:col>
      <xdr:colOff>177800</xdr:colOff>
      <xdr:row>58</xdr:row>
      <xdr:rowOff>64770</xdr:rowOff>
    </xdr:to>
    <xdr:cxnSp macro="">
      <xdr:nvCxnSpPr>
        <xdr:cNvPr id="656" name="直線コネクタ 655">
          <a:extLst>
            <a:ext uri="{FF2B5EF4-FFF2-40B4-BE49-F238E27FC236}">
              <a16:creationId xmlns:a16="http://schemas.microsoft.com/office/drawing/2014/main" id="{5430E252-8C55-4603-A780-8EBFE8D6EF05}"/>
            </a:ext>
          </a:extLst>
        </xdr:cNvPr>
        <xdr:cNvCxnSpPr/>
      </xdr:nvCxnSpPr>
      <xdr:spPr>
        <a:xfrm>
          <a:off x="12814300" y="997839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129557</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65F0C7D9-FF04-46C0-A26F-CC1A6D980380}"/>
            </a:ext>
          </a:extLst>
        </xdr:cNvPr>
        <xdr:cNvSpPr txBox="1"/>
      </xdr:nvSpPr>
      <xdr:spPr>
        <a:xfrm>
          <a:off x="15266044" y="1024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99077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9399D9E6-0EA6-4D49-A92B-7412FDC43517}"/>
            </a:ext>
          </a:extLst>
        </xdr:cNvPr>
        <xdr:cNvSpPr txBox="1"/>
      </xdr:nvSpPr>
      <xdr:spPr>
        <a:xfrm>
          <a:off x="1438974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57167</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0DC92052-836E-420E-B9EF-16E18F861116}"/>
            </a:ext>
          </a:extLst>
        </xdr:cNvPr>
        <xdr:cNvSpPr txBox="1"/>
      </xdr:nvSpPr>
      <xdr:spPr>
        <a:xfrm>
          <a:off x="135007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5732</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93E5D6CE-DB89-45A8-9681-E3FF5E1753EF}"/>
            </a:ext>
          </a:extLst>
        </xdr:cNvPr>
        <xdr:cNvSpPr txBox="1"/>
      </xdr:nvSpPr>
      <xdr:spPr>
        <a:xfrm>
          <a:off x="12611744" y="1012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29227</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4743E2C1-134D-4DFF-A761-224A003A2710}"/>
            </a:ext>
          </a:extLst>
        </xdr:cNvPr>
        <xdr:cNvSpPr txBox="1"/>
      </xdr:nvSpPr>
      <xdr:spPr>
        <a:xfrm>
          <a:off x="152660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8272</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C589DA56-385E-4E73-8130-17DA8B546F9B}"/>
            </a:ext>
          </a:extLst>
        </xdr:cNvPr>
        <xdr:cNvSpPr txBox="1"/>
      </xdr:nvSpPr>
      <xdr:spPr>
        <a:xfrm>
          <a:off x="14389744" y="978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132097</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D4D01ADD-5B95-41C2-827F-64D5AB4673F6}"/>
            </a:ext>
          </a:extLst>
        </xdr:cNvPr>
        <xdr:cNvSpPr txBox="1"/>
      </xdr:nvSpPr>
      <xdr:spPr>
        <a:xfrm>
          <a:off x="135007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101617</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056E2287-E375-45CF-90B7-A7C1970E11C6}"/>
            </a:ext>
          </a:extLst>
        </xdr:cNvPr>
        <xdr:cNvSpPr txBox="1"/>
      </xdr:nvSpPr>
      <xdr:spPr>
        <a:xfrm>
          <a:off x="12611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B4A30681-21C9-4767-85D0-7A69AB64C99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9E2FFB66-7BAA-4A27-A908-3489463FE30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27859E40-A882-41BE-B0DD-11C5702DEAB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DD226D7E-0EAA-4BD4-92AE-DDF0BBF1868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37D976F2-C698-42AB-90EF-88C04612022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C07BE99E-2DB5-4173-BBE0-C63D3CB2BBF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60EC1573-541C-4EA6-A11A-F51BAE3EA2E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07E0CBBB-87DE-46A4-B3AC-0124B11FEFB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01E231B2-2CFB-431B-B386-5991AB43BE9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F25D9F1A-257C-47F0-80DA-40CD23EF20B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CC251608-8880-4444-BE25-80DD9B1B2269}"/>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03350295-F9EA-4546-BA2E-6F12D4B42ADE}"/>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37362E1A-598D-427F-8A9B-3F8AE61756A4}"/>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ABAEA7CA-B469-40CD-B178-B3C2CB67A783}"/>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8C997BC1-27FA-4632-BE59-C35D558F4208}"/>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CF892210-0738-4884-A4FE-DDCFEA6A1CFA}"/>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21EF6538-2218-4380-9851-4AC9B7207A4D}"/>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00E66D58-94C6-4E5B-937A-E45CEE19E22A}"/>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5346DA87-BD0F-4729-AECB-0AF3F5FA653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C999EC4E-BF30-4CA5-9103-67692A9F8AE4}"/>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87472640-AA1D-49BF-B34F-CAACB22C15F1}"/>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81074900-9325-4E13-A965-057E9E82D4D7}"/>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CECD1261-D28E-4881-BADD-C154091B905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6DC5C87F-5C7F-4277-9AA9-72906FFD031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AA9D7470-8CE5-4D29-BC9A-2BD15583208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81643</xdr:rowOff>
    </xdr:from>
    <xdr:to>
      <xdr:col>116</xdr:col>
      <xdr:colOff>62864</xdr:colOff>
      <xdr:row>64</xdr:row>
      <xdr:rowOff>117566</xdr:rowOff>
    </xdr:to>
    <xdr:cxnSp macro="">
      <xdr:nvCxnSpPr>
        <xdr:cNvPr id="690" name="直線コネクタ 689">
          <a:extLst>
            <a:ext uri="{FF2B5EF4-FFF2-40B4-BE49-F238E27FC236}">
              <a16:creationId xmlns:a16="http://schemas.microsoft.com/office/drawing/2014/main" id="{B300848A-E256-4141-A6A5-B1AA46A0A8C2}"/>
            </a:ext>
          </a:extLst>
        </xdr:cNvPr>
        <xdr:cNvCxnSpPr/>
      </xdr:nvCxnSpPr>
      <xdr:spPr>
        <a:xfrm flipV="1">
          <a:off x="22160864" y="9682843"/>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121393</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06DC1BEA-64B6-46EF-86AB-5C7F7E726B4E}"/>
            </a:ext>
          </a:extLst>
        </xdr:cNvPr>
        <xdr:cNvSpPr txBox="1"/>
      </xdr:nvSpPr>
      <xdr:spPr>
        <a:xfrm>
          <a:off x="22199600" y="1109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117566</xdr:rowOff>
    </xdr:from>
    <xdr:to>
      <xdr:col>116</xdr:col>
      <xdr:colOff>152400</xdr:colOff>
      <xdr:row>64</xdr:row>
      <xdr:rowOff>117566</xdr:rowOff>
    </xdr:to>
    <xdr:cxnSp macro="">
      <xdr:nvCxnSpPr>
        <xdr:cNvPr id="692" name="直線コネクタ 691">
          <a:extLst>
            <a:ext uri="{FF2B5EF4-FFF2-40B4-BE49-F238E27FC236}">
              <a16:creationId xmlns:a16="http://schemas.microsoft.com/office/drawing/2014/main" id="{7DB11F4D-83F0-4280-A76C-F5B6F9F64543}"/>
            </a:ext>
          </a:extLst>
        </xdr:cNvPr>
        <xdr:cNvCxnSpPr/>
      </xdr:nvCxnSpPr>
      <xdr:spPr>
        <a:xfrm>
          <a:off x="22072600" y="1109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28320</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0D020BCF-6A3B-4375-A9BD-C322EBA78507}"/>
            </a:ext>
          </a:extLst>
        </xdr:cNvPr>
        <xdr:cNvSpPr txBox="1"/>
      </xdr:nvSpPr>
      <xdr:spPr>
        <a:xfrm>
          <a:off x="22199600" y="945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81643</xdr:rowOff>
    </xdr:from>
    <xdr:to>
      <xdr:col>116</xdr:col>
      <xdr:colOff>152400</xdr:colOff>
      <xdr:row>56</xdr:row>
      <xdr:rowOff>81643</xdr:rowOff>
    </xdr:to>
    <xdr:cxnSp macro="">
      <xdr:nvCxnSpPr>
        <xdr:cNvPr id="694" name="直線コネクタ 693">
          <a:extLst>
            <a:ext uri="{FF2B5EF4-FFF2-40B4-BE49-F238E27FC236}">
              <a16:creationId xmlns:a16="http://schemas.microsoft.com/office/drawing/2014/main" id="{D6FBB684-932B-4EB2-A505-BBEF61BDEF7B}"/>
            </a:ext>
          </a:extLst>
        </xdr:cNvPr>
        <xdr:cNvCxnSpPr/>
      </xdr:nvCxnSpPr>
      <xdr:spPr>
        <a:xfrm>
          <a:off x="22072600" y="968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149696</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3DC43B0E-D120-4E2E-A8FC-250B6450C091}"/>
            </a:ext>
          </a:extLst>
        </xdr:cNvPr>
        <xdr:cNvSpPr txBox="1"/>
      </xdr:nvSpPr>
      <xdr:spPr>
        <a:xfrm>
          <a:off x="22199600" y="10779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171269</xdr:rowOff>
    </xdr:from>
    <xdr:to>
      <xdr:col>116</xdr:col>
      <xdr:colOff>114300</xdr:colOff>
      <xdr:row>63</xdr:row>
      <xdr:rowOff>101419</xdr:rowOff>
    </xdr:to>
    <xdr:sp macro="" textlink="">
      <xdr:nvSpPr>
        <xdr:cNvPr id="696" name="フローチャート: 判断 695">
          <a:extLst>
            <a:ext uri="{FF2B5EF4-FFF2-40B4-BE49-F238E27FC236}">
              <a16:creationId xmlns:a16="http://schemas.microsoft.com/office/drawing/2014/main" id="{5BD9B459-7D9D-470D-BBB6-B1945206EF5E}"/>
            </a:ext>
          </a:extLst>
        </xdr:cNvPr>
        <xdr:cNvSpPr/>
      </xdr:nvSpPr>
      <xdr:spPr>
        <a:xfrm>
          <a:off x="221107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168003</xdr:rowOff>
    </xdr:from>
    <xdr:to>
      <xdr:col>112</xdr:col>
      <xdr:colOff>38100</xdr:colOff>
      <xdr:row>63</xdr:row>
      <xdr:rowOff>98153</xdr:rowOff>
    </xdr:to>
    <xdr:sp macro="" textlink="">
      <xdr:nvSpPr>
        <xdr:cNvPr id="697" name="フローチャート: 判断 696">
          <a:extLst>
            <a:ext uri="{FF2B5EF4-FFF2-40B4-BE49-F238E27FC236}">
              <a16:creationId xmlns:a16="http://schemas.microsoft.com/office/drawing/2014/main" id="{422338EB-F3A1-4240-8592-5822666A8B7F}"/>
            </a:ext>
          </a:extLst>
        </xdr:cNvPr>
        <xdr:cNvSpPr/>
      </xdr:nvSpPr>
      <xdr:spPr>
        <a:xfrm>
          <a:off x="21272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171269</xdr:rowOff>
    </xdr:from>
    <xdr:to>
      <xdr:col>107</xdr:col>
      <xdr:colOff>101600</xdr:colOff>
      <xdr:row>63</xdr:row>
      <xdr:rowOff>101419</xdr:rowOff>
    </xdr:to>
    <xdr:sp macro="" textlink="">
      <xdr:nvSpPr>
        <xdr:cNvPr id="698" name="フローチャート: 判断 697">
          <a:extLst>
            <a:ext uri="{FF2B5EF4-FFF2-40B4-BE49-F238E27FC236}">
              <a16:creationId xmlns:a16="http://schemas.microsoft.com/office/drawing/2014/main" id="{A271421E-64EB-4C4E-85F7-93CFB09EE3AA}"/>
            </a:ext>
          </a:extLst>
        </xdr:cNvPr>
        <xdr:cNvSpPr/>
      </xdr:nvSpPr>
      <xdr:spPr>
        <a:xfrm>
          <a:off x="20383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168003</xdr:rowOff>
    </xdr:from>
    <xdr:to>
      <xdr:col>102</xdr:col>
      <xdr:colOff>165100</xdr:colOff>
      <xdr:row>63</xdr:row>
      <xdr:rowOff>98153</xdr:rowOff>
    </xdr:to>
    <xdr:sp macro="" textlink="">
      <xdr:nvSpPr>
        <xdr:cNvPr id="699" name="フローチャート: 判断 698">
          <a:extLst>
            <a:ext uri="{FF2B5EF4-FFF2-40B4-BE49-F238E27FC236}">
              <a16:creationId xmlns:a16="http://schemas.microsoft.com/office/drawing/2014/main" id="{9E0E1920-2AC6-4055-B20A-0E07148A8054}"/>
            </a:ext>
          </a:extLst>
        </xdr:cNvPr>
        <xdr:cNvSpPr/>
      </xdr:nvSpPr>
      <xdr:spPr>
        <a:xfrm>
          <a:off x="19494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65133</xdr:rowOff>
    </xdr:from>
    <xdr:to>
      <xdr:col>98</xdr:col>
      <xdr:colOff>38100</xdr:colOff>
      <xdr:row>63</xdr:row>
      <xdr:rowOff>166733</xdr:rowOff>
    </xdr:to>
    <xdr:sp macro="" textlink="">
      <xdr:nvSpPr>
        <xdr:cNvPr id="700" name="フローチャート: 判断 699">
          <a:extLst>
            <a:ext uri="{FF2B5EF4-FFF2-40B4-BE49-F238E27FC236}">
              <a16:creationId xmlns:a16="http://schemas.microsoft.com/office/drawing/2014/main" id="{ABFE5B3F-71BC-4DBF-9A9B-27C3CD2BEC7D}"/>
            </a:ext>
          </a:extLst>
        </xdr:cNvPr>
        <xdr:cNvSpPr/>
      </xdr:nvSpPr>
      <xdr:spPr>
        <a:xfrm>
          <a:off x="18605500" y="1086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5EB037AC-5B39-448B-A35A-229BFACB4AC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EC56C845-3AB7-417A-84CB-6CA195C93FC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C2E26FEF-B614-4CDE-A373-092B4A3655E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1D699BF1-CAC8-4F30-A9A9-F59EC8DF0DE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69BB3061-0CE9-48FE-B4CE-9EB800133A6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163104</xdr:rowOff>
    </xdr:from>
    <xdr:to>
      <xdr:col>116</xdr:col>
      <xdr:colOff>114300</xdr:colOff>
      <xdr:row>62</xdr:row>
      <xdr:rowOff>93254</xdr:rowOff>
    </xdr:to>
    <xdr:sp macro="" textlink="">
      <xdr:nvSpPr>
        <xdr:cNvPr id="706" name="楕円 705">
          <a:extLst>
            <a:ext uri="{FF2B5EF4-FFF2-40B4-BE49-F238E27FC236}">
              <a16:creationId xmlns:a16="http://schemas.microsoft.com/office/drawing/2014/main" id="{9C6B610A-DDFB-4D0F-912B-09625C5FF6AA}"/>
            </a:ext>
          </a:extLst>
        </xdr:cNvPr>
        <xdr:cNvSpPr/>
      </xdr:nvSpPr>
      <xdr:spPr>
        <a:xfrm>
          <a:off x="22110700" y="1062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14531</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69A5B453-71BA-404D-8239-EEAE30719F90}"/>
            </a:ext>
          </a:extLst>
        </xdr:cNvPr>
        <xdr:cNvSpPr txBox="1"/>
      </xdr:nvSpPr>
      <xdr:spPr>
        <a:xfrm>
          <a:off x="22199600" y="1047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169635</xdr:rowOff>
    </xdr:from>
    <xdr:to>
      <xdr:col>112</xdr:col>
      <xdr:colOff>38100</xdr:colOff>
      <xdr:row>62</xdr:row>
      <xdr:rowOff>99785</xdr:rowOff>
    </xdr:to>
    <xdr:sp macro="" textlink="">
      <xdr:nvSpPr>
        <xdr:cNvPr id="708" name="楕円 707">
          <a:extLst>
            <a:ext uri="{FF2B5EF4-FFF2-40B4-BE49-F238E27FC236}">
              <a16:creationId xmlns:a16="http://schemas.microsoft.com/office/drawing/2014/main" id="{E08766D1-E096-4BCA-AA6F-8C662282B22E}"/>
            </a:ext>
          </a:extLst>
        </xdr:cNvPr>
        <xdr:cNvSpPr/>
      </xdr:nvSpPr>
      <xdr:spPr>
        <a:xfrm>
          <a:off x="21272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42454</xdr:rowOff>
    </xdr:from>
    <xdr:to>
      <xdr:col>116</xdr:col>
      <xdr:colOff>63500</xdr:colOff>
      <xdr:row>62</xdr:row>
      <xdr:rowOff>48985</xdr:rowOff>
    </xdr:to>
    <xdr:cxnSp macro="">
      <xdr:nvCxnSpPr>
        <xdr:cNvPr id="709" name="直線コネクタ 708">
          <a:extLst>
            <a:ext uri="{FF2B5EF4-FFF2-40B4-BE49-F238E27FC236}">
              <a16:creationId xmlns:a16="http://schemas.microsoft.com/office/drawing/2014/main" id="{33EA5AD1-AF21-4A52-B2A5-DFF2462E218C}"/>
            </a:ext>
          </a:extLst>
        </xdr:cNvPr>
        <xdr:cNvCxnSpPr/>
      </xdr:nvCxnSpPr>
      <xdr:spPr>
        <a:xfrm flipV="1">
          <a:off x="21323300" y="1067235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17780</xdr:rowOff>
    </xdr:from>
    <xdr:to>
      <xdr:col>107</xdr:col>
      <xdr:colOff>101600</xdr:colOff>
      <xdr:row>62</xdr:row>
      <xdr:rowOff>119380</xdr:rowOff>
    </xdr:to>
    <xdr:sp macro="" textlink="">
      <xdr:nvSpPr>
        <xdr:cNvPr id="710" name="楕円 709">
          <a:extLst>
            <a:ext uri="{FF2B5EF4-FFF2-40B4-BE49-F238E27FC236}">
              <a16:creationId xmlns:a16="http://schemas.microsoft.com/office/drawing/2014/main" id="{1B4909EC-0DC5-4A70-AEAC-C01CA76EDE58}"/>
            </a:ext>
          </a:extLst>
        </xdr:cNvPr>
        <xdr:cNvSpPr/>
      </xdr:nvSpPr>
      <xdr:spPr>
        <a:xfrm>
          <a:off x="20383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48985</xdr:rowOff>
    </xdr:from>
    <xdr:to>
      <xdr:col>111</xdr:col>
      <xdr:colOff>177800</xdr:colOff>
      <xdr:row>62</xdr:row>
      <xdr:rowOff>68580</xdr:rowOff>
    </xdr:to>
    <xdr:cxnSp macro="">
      <xdr:nvCxnSpPr>
        <xdr:cNvPr id="711" name="直線コネクタ 710">
          <a:extLst>
            <a:ext uri="{FF2B5EF4-FFF2-40B4-BE49-F238E27FC236}">
              <a16:creationId xmlns:a16="http://schemas.microsoft.com/office/drawing/2014/main" id="{6430EB2B-04FF-4EE7-8727-856BA8244082}"/>
            </a:ext>
          </a:extLst>
        </xdr:cNvPr>
        <xdr:cNvCxnSpPr/>
      </xdr:nvCxnSpPr>
      <xdr:spPr>
        <a:xfrm flipV="1">
          <a:off x="20434300" y="10678885"/>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24312</xdr:rowOff>
    </xdr:from>
    <xdr:to>
      <xdr:col>102</xdr:col>
      <xdr:colOff>165100</xdr:colOff>
      <xdr:row>62</xdr:row>
      <xdr:rowOff>125912</xdr:rowOff>
    </xdr:to>
    <xdr:sp macro="" textlink="">
      <xdr:nvSpPr>
        <xdr:cNvPr id="712" name="楕円 711">
          <a:extLst>
            <a:ext uri="{FF2B5EF4-FFF2-40B4-BE49-F238E27FC236}">
              <a16:creationId xmlns:a16="http://schemas.microsoft.com/office/drawing/2014/main" id="{B63693FA-929E-43C3-91BD-0C0240C085D2}"/>
            </a:ext>
          </a:extLst>
        </xdr:cNvPr>
        <xdr:cNvSpPr/>
      </xdr:nvSpPr>
      <xdr:spPr>
        <a:xfrm>
          <a:off x="19494500" y="1065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68580</xdr:rowOff>
    </xdr:from>
    <xdr:to>
      <xdr:col>107</xdr:col>
      <xdr:colOff>50800</xdr:colOff>
      <xdr:row>62</xdr:row>
      <xdr:rowOff>75112</xdr:rowOff>
    </xdr:to>
    <xdr:cxnSp macro="">
      <xdr:nvCxnSpPr>
        <xdr:cNvPr id="713" name="直線コネクタ 712">
          <a:extLst>
            <a:ext uri="{FF2B5EF4-FFF2-40B4-BE49-F238E27FC236}">
              <a16:creationId xmlns:a16="http://schemas.microsoft.com/office/drawing/2014/main" id="{D545E691-DB0A-47DB-8A5D-9FC616237E6A}"/>
            </a:ext>
          </a:extLst>
        </xdr:cNvPr>
        <xdr:cNvCxnSpPr/>
      </xdr:nvCxnSpPr>
      <xdr:spPr>
        <a:xfrm flipV="1">
          <a:off x="19545300" y="1069848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30843</xdr:rowOff>
    </xdr:from>
    <xdr:to>
      <xdr:col>98</xdr:col>
      <xdr:colOff>38100</xdr:colOff>
      <xdr:row>62</xdr:row>
      <xdr:rowOff>132443</xdr:rowOff>
    </xdr:to>
    <xdr:sp macro="" textlink="">
      <xdr:nvSpPr>
        <xdr:cNvPr id="714" name="楕円 713">
          <a:extLst>
            <a:ext uri="{FF2B5EF4-FFF2-40B4-BE49-F238E27FC236}">
              <a16:creationId xmlns:a16="http://schemas.microsoft.com/office/drawing/2014/main" id="{11EC1C36-85AC-41E4-A443-92792FF84ABE}"/>
            </a:ext>
          </a:extLst>
        </xdr:cNvPr>
        <xdr:cNvSpPr/>
      </xdr:nvSpPr>
      <xdr:spPr>
        <a:xfrm>
          <a:off x="18605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75112</xdr:rowOff>
    </xdr:from>
    <xdr:to>
      <xdr:col>102</xdr:col>
      <xdr:colOff>114300</xdr:colOff>
      <xdr:row>62</xdr:row>
      <xdr:rowOff>81643</xdr:rowOff>
    </xdr:to>
    <xdr:cxnSp macro="">
      <xdr:nvCxnSpPr>
        <xdr:cNvPr id="715" name="直線コネクタ 714">
          <a:extLst>
            <a:ext uri="{FF2B5EF4-FFF2-40B4-BE49-F238E27FC236}">
              <a16:creationId xmlns:a16="http://schemas.microsoft.com/office/drawing/2014/main" id="{812A3FBB-90CA-4CF8-9C53-8C9F1EAD49FE}"/>
            </a:ext>
          </a:extLst>
        </xdr:cNvPr>
        <xdr:cNvCxnSpPr/>
      </xdr:nvCxnSpPr>
      <xdr:spPr>
        <a:xfrm flipV="1">
          <a:off x="18656300" y="107050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89280</xdr:rowOff>
    </xdr:from>
    <xdr:ext cx="469744" cy="259045"/>
    <xdr:sp macro="" textlink="">
      <xdr:nvSpPr>
        <xdr:cNvPr id="716" name="n_1aveValue【保健センター・保健所】&#10;一人当たり面積">
          <a:extLst>
            <a:ext uri="{FF2B5EF4-FFF2-40B4-BE49-F238E27FC236}">
              <a16:creationId xmlns:a16="http://schemas.microsoft.com/office/drawing/2014/main" id="{7139594F-869A-4AC8-8E6E-7CDBF153FF99}"/>
            </a:ext>
          </a:extLst>
        </xdr:cNvPr>
        <xdr:cNvSpPr txBox="1"/>
      </xdr:nvSpPr>
      <xdr:spPr>
        <a:xfrm>
          <a:off x="21075727" y="1089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92546</xdr:rowOff>
    </xdr:from>
    <xdr:ext cx="469744" cy="259045"/>
    <xdr:sp macro="" textlink="">
      <xdr:nvSpPr>
        <xdr:cNvPr id="717" name="n_2aveValue【保健センター・保健所】&#10;一人当たり面積">
          <a:extLst>
            <a:ext uri="{FF2B5EF4-FFF2-40B4-BE49-F238E27FC236}">
              <a16:creationId xmlns:a16="http://schemas.microsoft.com/office/drawing/2014/main" id="{FAEEE85F-C92C-4667-8F5D-D3BA68B54CBD}"/>
            </a:ext>
          </a:extLst>
        </xdr:cNvPr>
        <xdr:cNvSpPr txBox="1"/>
      </xdr:nvSpPr>
      <xdr:spPr>
        <a:xfrm>
          <a:off x="201994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89280</xdr:rowOff>
    </xdr:from>
    <xdr:ext cx="469744" cy="259045"/>
    <xdr:sp macro="" textlink="">
      <xdr:nvSpPr>
        <xdr:cNvPr id="718" name="n_3aveValue【保健センター・保健所】&#10;一人当たり面積">
          <a:extLst>
            <a:ext uri="{FF2B5EF4-FFF2-40B4-BE49-F238E27FC236}">
              <a16:creationId xmlns:a16="http://schemas.microsoft.com/office/drawing/2014/main" id="{3AE0F34A-870F-491F-A195-8B86E4F46560}"/>
            </a:ext>
          </a:extLst>
        </xdr:cNvPr>
        <xdr:cNvSpPr txBox="1"/>
      </xdr:nvSpPr>
      <xdr:spPr>
        <a:xfrm>
          <a:off x="19310427" y="1089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157860</xdr:rowOff>
    </xdr:from>
    <xdr:ext cx="469744" cy="259045"/>
    <xdr:sp macro="" textlink="">
      <xdr:nvSpPr>
        <xdr:cNvPr id="719" name="n_4aveValue【保健センター・保健所】&#10;一人当たり面積">
          <a:extLst>
            <a:ext uri="{FF2B5EF4-FFF2-40B4-BE49-F238E27FC236}">
              <a16:creationId xmlns:a16="http://schemas.microsoft.com/office/drawing/2014/main" id="{1A2312C1-9FB7-4DE2-A787-57917DAF0610}"/>
            </a:ext>
          </a:extLst>
        </xdr:cNvPr>
        <xdr:cNvSpPr txBox="1"/>
      </xdr:nvSpPr>
      <xdr:spPr>
        <a:xfrm>
          <a:off x="18421427" y="1095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116312</xdr:rowOff>
    </xdr:from>
    <xdr:ext cx="469744" cy="259045"/>
    <xdr:sp macro="" textlink="">
      <xdr:nvSpPr>
        <xdr:cNvPr id="720" name="n_1mainValue【保健センター・保健所】&#10;一人当たり面積">
          <a:extLst>
            <a:ext uri="{FF2B5EF4-FFF2-40B4-BE49-F238E27FC236}">
              <a16:creationId xmlns:a16="http://schemas.microsoft.com/office/drawing/2014/main" id="{C3BB74E4-AA52-4C40-AC29-554DC756AD12}"/>
            </a:ext>
          </a:extLst>
        </xdr:cNvPr>
        <xdr:cNvSpPr txBox="1"/>
      </xdr:nvSpPr>
      <xdr:spPr>
        <a:xfrm>
          <a:off x="21075727" y="1040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135907</xdr:rowOff>
    </xdr:from>
    <xdr:ext cx="469744" cy="259045"/>
    <xdr:sp macro="" textlink="">
      <xdr:nvSpPr>
        <xdr:cNvPr id="721" name="n_2mainValue【保健センター・保健所】&#10;一人当たり面積">
          <a:extLst>
            <a:ext uri="{FF2B5EF4-FFF2-40B4-BE49-F238E27FC236}">
              <a16:creationId xmlns:a16="http://schemas.microsoft.com/office/drawing/2014/main" id="{4F7D0501-2215-43AE-BE07-A0E6E13DDD71}"/>
            </a:ext>
          </a:extLst>
        </xdr:cNvPr>
        <xdr:cNvSpPr txBox="1"/>
      </xdr:nvSpPr>
      <xdr:spPr>
        <a:xfrm>
          <a:off x="201994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142439</xdr:rowOff>
    </xdr:from>
    <xdr:ext cx="469744" cy="259045"/>
    <xdr:sp macro="" textlink="">
      <xdr:nvSpPr>
        <xdr:cNvPr id="722" name="n_3mainValue【保健センター・保健所】&#10;一人当たり面積">
          <a:extLst>
            <a:ext uri="{FF2B5EF4-FFF2-40B4-BE49-F238E27FC236}">
              <a16:creationId xmlns:a16="http://schemas.microsoft.com/office/drawing/2014/main" id="{86240B4D-1518-4343-B11F-5839B3A883BB}"/>
            </a:ext>
          </a:extLst>
        </xdr:cNvPr>
        <xdr:cNvSpPr txBox="1"/>
      </xdr:nvSpPr>
      <xdr:spPr>
        <a:xfrm>
          <a:off x="19310427" y="1042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148970</xdr:rowOff>
    </xdr:from>
    <xdr:ext cx="469744" cy="259045"/>
    <xdr:sp macro="" textlink="">
      <xdr:nvSpPr>
        <xdr:cNvPr id="723" name="n_4mainValue【保健センター・保健所】&#10;一人当たり面積">
          <a:extLst>
            <a:ext uri="{FF2B5EF4-FFF2-40B4-BE49-F238E27FC236}">
              <a16:creationId xmlns:a16="http://schemas.microsoft.com/office/drawing/2014/main" id="{CA4EE956-A7EE-4662-945D-6FD7692FD239}"/>
            </a:ext>
          </a:extLst>
        </xdr:cNvPr>
        <xdr:cNvSpPr txBox="1"/>
      </xdr:nvSpPr>
      <xdr:spPr>
        <a:xfrm>
          <a:off x="184214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EFFEC110-AA4A-477B-A6B6-FC755B2A74B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C933F637-005C-46F3-8691-9B1BA56195B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11D3F42E-376E-4D3C-8B71-6DF733E916E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8EC0C7D4-0876-4440-AB3C-CC6567A9E42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8AA5AA4B-41C9-4C8C-8125-C0D76CBC5DC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E3ADC0E8-3DE2-4992-B577-3FAA0704D7E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4AF61F73-182A-4751-B30F-D1C6391D05E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BB53A34C-6CD6-47EF-8055-F67708BF0D4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7625A543-DE31-4A4B-A90C-2A7106F6919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2E591820-D1AE-4695-9CA1-848B7F443D8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7BCD097C-2046-478B-A4F9-83670C81297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1D8005D6-ABAC-4480-94B8-63FE79F635E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9724AFE1-96A5-467B-84B2-DF635A375CD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2299116F-5C0C-4E0F-A771-16A996DF8F9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44F9E327-DBF1-4581-B4CC-99476285FCF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29DD9FCB-3DF3-4AB7-B148-D97F3870AD51}"/>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F1D5B140-5068-455C-A46C-9552F40F5F93}"/>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ED71197E-5C81-494E-B0CD-755B35BFE0A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FE768021-C232-4E01-A043-6D177D32BE7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7958D5EA-F08E-4082-8B0A-2748841D0DE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848EB280-016D-4232-97C8-B582DCF7337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879CF8DA-45E6-4C7F-9263-5D1C456BCB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A012549E-2FAF-4ADE-9EE6-25346B8E4E9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1E9FB184-D922-4960-A99F-9F3BAE59A5E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114300</xdr:rowOff>
    </xdr:to>
    <xdr:cxnSp macro="">
      <xdr:nvCxnSpPr>
        <xdr:cNvPr id="748" name="直線コネクタ 747">
          <a:extLst>
            <a:ext uri="{FF2B5EF4-FFF2-40B4-BE49-F238E27FC236}">
              <a16:creationId xmlns:a16="http://schemas.microsoft.com/office/drawing/2014/main" id="{46A1E067-4D79-412B-BE78-F85CA5621F91}"/>
            </a:ext>
          </a:extLst>
        </xdr:cNvPr>
        <xdr:cNvCxnSpPr/>
      </xdr:nvCxnSpPr>
      <xdr:spPr>
        <a:xfrm flipV="1">
          <a:off x="16318864" y="13232130"/>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9" name="【消防施設】&#10;有形固定資産減価償却率最小値テキスト">
          <a:extLst>
            <a:ext uri="{FF2B5EF4-FFF2-40B4-BE49-F238E27FC236}">
              <a16:creationId xmlns:a16="http://schemas.microsoft.com/office/drawing/2014/main" id="{08D799F9-1A4E-477D-A72F-1366E1EF3FF8}"/>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0" name="直線コネクタ 749">
          <a:extLst>
            <a:ext uri="{FF2B5EF4-FFF2-40B4-BE49-F238E27FC236}">
              <a16:creationId xmlns:a16="http://schemas.microsoft.com/office/drawing/2014/main" id="{D13A2E08-FE76-4CD6-BE68-D8D6EDFDA402}"/>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698CC0F1-FFCC-459B-B0A2-31E2C7447B9B}"/>
            </a:ext>
          </a:extLst>
        </xdr:cNvPr>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52" name="直線コネクタ 751">
          <a:extLst>
            <a:ext uri="{FF2B5EF4-FFF2-40B4-BE49-F238E27FC236}">
              <a16:creationId xmlns:a16="http://schemas.microsoft.com/office/drawing/2014/main" id="{75EEA02A-F8C1-4CD1-BEEA-31BD8CD9FC4B}"/>
            </a:ext>
          </a:extLst>
        </xdr:cNvPr>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47641</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6E892C02-DDEA-4803-923E-44C5408C19A3}"/>
            </a:ext>
          </a:extLst>
        </xdr:cNvPr>
        <xdr:cNvSpPr txBox="1"/>
      </xdr:nvSpPr>
      <xdr:spPr>
        <a:xfrm>
          <a:off x="163576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69214</xdr:rowOff>
    </xdr:from>
    <xdr:to>
      <xdr:col>85</xdr:col>
      <xdr:colOff>177800</xdr:colOff>
      <xdr:row>82</xdr:row>
      <xdr:rowOff>170814</xdr:rowOff>
    </xdr:to>
    <xdr:sp macro="" textlink="">
      <xdr:nvSpPr>
        <xdr:cNvPr id="754" name="フローチャート: 判断 753">
          <a:extLst>
            <a:ext uri="{FF2B5EF4-FFF2-40B4-BE49-F238E27FC236}">
              <a16:creationId xmlns:a16="http://schemas.microsoft.com/office/drawing/2014/main" id="{FFBACD0E-F4C9-448F-83B7-5DE3571FE240}"/>
            </a:ext>
          </a:extLst>
        </xdr:cNvPr>
        <xdr:cNvSpPr/>
      </xdr:nvSpPr>
      <xdr:spPr>
        <a:xfrm>
          <a:off x="16268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63500</xdr:rowOff>
    </xdr:from>
    <xdr:to>
      <xdr:col>81</xdr:col>
      <xdr:colOff>101600</xdr:colOff>
      <xdr:row>82</xdr:row>
      <xdr:rowOff>165100</xdr:rowOff>
    </xdr:to>
    <xdr:sp macro="" textlink="">
      <xdr:nvSpPr>
        <xdr:cNvPr id="755" name="フローチャート: 判断 754">
          <a:extLst>
            <a:ext uri="{FF2B5EF4-FFF2-40B4-BE49-F238E27FC236}">
              <a16:creationId xmlns:a16="http://schemas.microsoft.com/office/drawing/2014/main" id="{5A8FD5C0-CF31-4E12-B14D-D35A0228C3A7}"/>
            </a:ext>
          </a:extLst>
        </xdr:cNvPr>
        <xdr:cNvSpPr/>
      </xdr:nvSpPr>
      <xdr:spPr>
        <a:xfrm>
          <a:off x="1543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756" name="フローチャート: 判断 755">
          <a:extLst>
            <a:ext uri="{FF2B5EF4-FFF2-40B4-BE49-F238E27FC236}">
              <a16:creationId xmlns:a16="http://schemas.microsoft.com/office/drawing/2014/main" id="{6BEAC264-E376-4ABF-89ED-C2B5263BD162}"/>
            </a:ext>
          </a:extLst>
        </xdr:cNvPr>
        <xdr:cNvSpPr/>
      </xdr:nvSpPr>
      <xdr:spPr>
        <a:xfrm>
          <a:off x="14541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25400</xdr:rowOff>
    </xdr:from>
    <xdr:to>
      <xdr:col>72</xdr:col>
      <xdr:colOff>38100</xdr:colOff>
      <xdr:row>82</xdr:row>
      <xdr:rowOff>127000</xdr:rowOff>
    </xdr:to>
    <xdr:sp macro="" textlink="">
      <xdr:nvSpPr>
        <xdr:cNvPr id="757" name="フローチャート: 判断 756">
          <a:extLst>
            <a:ext uri="{FF2B5EF4-FFF2-40B4-BE49-F238E27FC236}">
              <a16:creationId xmlns:a16="http://schemas.microsoft.com/office/drawing/2014/main" id="{67E3A186-5E80-4B63-BF90-7EE10C7200C4}"/>
            </a:ext>
          </a:extLst>
        </xdr:cNvPr>
        <xdr:cNvSpPr/>
      </xdr:nvSpPr>
      <xdr:spPr>
        <a:xfrm>
          <a:off x="13652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153036</xdr:rowOff>
    </xdr:from>
    <xdr:to>
      <xdr:col>67</xdr:col>
      <xdr:colOff>101600</xdr:colOff>
      <xdr:row>82</xdr:row>
      <xdr:rowOff>83186</xdr:rowOff>
    </xdr:to>
    <xdr:sp macro="" textlink="">
      <xdr:nvSpPr>
        <xdr:cNvPr id="758" name="フローチャート: 判断 757">
          <a:extLst>
            <a:ext uri="{FF2B5EF4-FFF2-40B4-BE49-F238E27FC236}">
              <a16:creationId xmlns:a16="http://schemas.microsoft.com/office/drawing/2014/main" id="{09694E6F-CA92-4290-8A6B-5CCD8E93FEC8}"/>
            </a:ext>
          </a:extLst>
        </xdr:cNvPr>
        <xdr:cNvSpPr/>
      </xdr:nvSpPr>
      <xdr:spPr>
        <a:xfrm>
          <a:off x="12763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AD2CD67F-4F35-4872-A0D8-6942CD17C8C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F55E749F-9B0F-4E01-B41A-7551C334602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8C7439A0-649E-4E83-B075-0AFFCAAE613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9DB14AD4-F645-4F3B-A914-ADE6BB2B8F2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1A1D24FE-BAF6-4828-8608-3220C0ECF64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116839</xdr:rowOff>
    </xdr:from>
    <xdr:to>
      <xdr:col>85</xdr:col>
      <xdr:colOff>177800</xdr:colOff>
      <xdr:row>81</xdr:row>
      <xdr:rowOff>46989</xdr:rowOff>
    </xdr:to>
    <xdr:sp macro="" textlink="">
      <xdr:nvSpPr>
        <xdr:cNvPr id="764" name="楕円 763">
          <a:extLst>
            <a:ext uri="{FF2B5EF4-FFF2-40B4-BE49-F238E27FC236}">
              <a16:creationId xmlns:a16="http://schemas.microsoft.com/office/drawing/2014/main" id="{9AB9B5CE-AE8C-4C69-865A-4AF3FBDD99EB}"/>
            </a:ext>
          </a:extLst>
        </xdr:cNvPr>
        <xdr:cNvSpPr/>
      </xdr:nvSpPr>
      <xdr:spPr>
        <a:xfrm>
          <a:off x="16268700" y="1383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139716</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C6CBF507-B53E-4088-8C0D-B84CEC87C97E}"/>
            </a:ext>
          </a:extLst>
        </xdr:cNvPr>
        <xdr:cNvSpPr txBox="1"/>
      </xdr:nvSpPr>
      <xdr:spPr>
        <a:xfrm>
          <a:off x="16357600"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160655</xdr:rowOff>
    </xdr:from>
    <xdr:to>
      <xdr:col>81</xdr:col>
      <xdr:colOff>101600</xdr:colOff>
      <xdr:row>82</xdr:row>
      <xdr:rowOff>90805</xdr:rowOff>
    </xdr:to>
    <xdr:sp macro="" textlink="">
      <xdr:nvSpPr>
        <xdr:cNvPr id="766" name="楕円 765">
          <a:extLst>
            <a:ext uri="{FF2B5EF4-FFF2-40B4-BE49-F238E27FC236}">
              <a16:creationId xmlns:a16="http://schemas.microsoft.com/office/drawing/2014/main" id="{39FE54EB-8A78-4E8C-99DE-A8CCB5DAD14F}"/>
            </a:ext>
          </a:extLst>
        </xdr:cNvPr>
        <xdr:cNvSpPr/>
      </xdr:nvSpPr>
      <xdr:spPr>
        <a:xfrm>
          <a:off x="15430500" y="1404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167639</xdr:rowOff>
    </xdr:from>
    <xdr:to>
      <xdr:col>85</xdr:col>
      <xdr:colOff>127000</xdr:colOff>
      <xdr:row>82</xdr:row>
      <xdr:rowOff>40005</xdr:rowOff>
    </xdr:to>
    <xdr:cxnSp macro="">
      <xdr:nvCxnSpPr>
        <xdr:cNvPr id="767" name="直線コネクタ 766">
          <a:extLst>
            <a:ext uri="{FF2B5EF4-FFF2-40B4-BE49-F238E27FC236}">
              <a16:creationId xmlns:a16="http://schemas.microsoft.com/office/drawing/2014/main" id="{BF0325EF-1E96-47B9-A7BD-693097C1D494}"/>
            </a:ext>
          </a:extLst>
        </xdr:cNvPr>
        <xdr:cNvCxnSpPr/>
      </xdr:nvCxnSpPr>
      <xdr:spPr>
        <a:xfrm flipV="1">
          <a:off x="15481300" y="13883639"/>
          <a:ext cx="838200" cy="215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130175</xdr:rowOff>
    </xdr:from>
    <xdr:to>
      <xdr:col>76</xdr:col>
      <xdr:colOff>165100</xdr:colOff>
      <xdr:row>82</xdr:row>
      <xdr:rowOff>60325</xdr:rowOff>
    </xdr:to>
    <xdr:sp macro="" textlink="">
      <xdr:nvSpPr>
        <xdr:cNvPr id="768" name="楕円 767">
          <a:extLst>
            <a:ext uri="{FF2B5EF4-FFF2-40B4-BE49-F238E27FC236}">
              <a16:creationId xmlns:a16="http://schemas.microsoft.com/office/drawing/2014/main" id="{44CE876C-66F2-4F83-8407-0B3529C9FD57}"/>
            </a:ext>
          </a:extLst>
        </xdr:cNvPr>
        <xdr:cNvSpPr/>
      </xdr:nvSpPr>
      <xdr:spPr>
        <a:xfrm>
          <a:off x="14541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9525</xdr:rowOff>
    </xdr:from>
    <xdr:to>
      <xdr:col>81</xdr:col>
      <xdr:colOff>50800</xdr:colOff>
      <xdr:row>82</xdr:row>
      <xdr:rowOff>40005</xdr:rowOff>
    </xdr:to>
    <xdr:cxnSp macro="">
      <xdr:nvCxnSpPr>
        <xdr:cNvPr id="769" name="直線コネクタ 768">
          <a:extLst>
            <a:ext uri="{FF2B5EF4-FFF2-40B4-BE49-F238E27FC236}">
              <a16:creationId xmlns:a16="http://schemas.microsoft.com/office/drawing/2014/main" id="{D825CE11-20F8-43E2-807B-4CA90F5A9C98}"/>
            </a:ext>
          </a:extLst>
        </xdr:cNvPr>
        <xdr:cNvCxnSpPr/>
      </xdr:nvCxnSpPr>
      <xdr:spPr>
        <a:xfrm>
          <a:off x="14592300" y="1406842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93980</xdr:rowOff>
    </xdr:from>
    <xdr:to>
      <xdr:col>72</xdr:col>
      <xdr:colOff>38100</xdr:colOff>
      <xdr:row>82</xdr:row>
      <xdr:rowOff>24130</xdr:rowOff>
    </xdr:to>
    <xdr:sp macro="" textlink="">
      <xdr:nvSpPr>
        <xdr:cNvPr id="770" name="楕円 769">
          <a:extLst>
            <a:ext uri="{FF2B5EF4-FFF2-40B4-BE49-F238E27FC236}">
              <a16:creationId xmlns:a16="http://schemas.microsoft.com/office/drawing/2014/main" id="{54114F98-1E96-481E-9AEA-C5EE07AEE755}"/>
            </a:ext>
          </a:extLst>
        </xdr:cNvPr>
        <xdr:cNvSpPr/>
      </xdr:nvSpPr>
      <xdr:spPr>
        <a:xfrm>
          <a:off x="13652500" y="139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144780</xdr:rowOff>
    </xdr:from>
    <xdr:to>
      <xdr:col>76</xdr:col>
      <xdr:colOff>114300</xdr:colOff>
      <xdr:row>82</xdr:row>
      <xdr:rowOff>9525</xdr:rowOff>
    </xdr:to>
    <xdr:cxnSp macro="">
      <xdr:nvCxnSpPr>
        <xdr:cNvPr id="771" name="直線コネクタ 770">
          <a:extLst>
            <a:ext uri="{FF2B5EF4-FFF2-40B4-BE49-F238E27FC236}">
              <a16:creationId xmlns:a16="http://schemas.microsoft.com/office/drawing/2014/main" id="{F31086DB-4E1F-4B38-8D2C-FDCB3A216338}"/>
            </a:ext>
          </a:extLst>
        </xdr:cNvPr>
        <xdr:cNvCxnSpPr/>
      </xdr:nvCxnSpPr>
      <xdr:spPr>
        <a:xfrm>
          <a:off x="13703300" y="140322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63500</xdr:rowOff>
    </xdr:from>
    <xdr:to>
      <xdr:col>67</xdr:col>
      <xdr:colOff>101600</xdr:colOff>
      <xdr:row>81</xdr:row>
      <xdr:rowOff>165100</xdr:rowOff>
    </xdr:to>
    <xdr:sp macro="" textlink="">
      <xdr:nvSpPr>
        <xdr:cNvPr id="772" name="楕円 771">
          <a:extLst>
            <a:ext uri="{FF2B5EF4-FFF2-40B4-BE49-F238E27FC236}">
              <a16:creationId xmlns:a16="http://schemas.microsoft.com/office/drawing/2014/main" id="{0BEDEFFF-4FE9-4084-9F84-2708CD0A3C17}"/>
            </a:ext>
          </a:extLst>
        </xdr:cNvPr>
        <xdr:cNvSpPr/>
      </xdr:nvSpPr>
      <xdr:spPr>
        <a:xfrm>
          <a:off x="127635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114300</xdr:rowOff>
    </xdr:from>
    <xdr:to>
      <xdr:col>71</xdr:col>
      <xdr:colOff>177800</xdr:colOff>
      <xdr:row>81</xdr:row>
      <xdr:rowOff>144780</xdr:rowOff>
    </xdr:to>
    <xdr:cxnSp macro="">
      <xdr:nvCxnSpPr>
        <xdr:cNvPr id="773" name="直線コネクタ 772">
          <a:extLst>
            <a:ext uri="{FF2B5EF4-FFF2-40B4-BE49-F238E27FC236}">
              <a16:creationId xmlns:a16="http://schemas.microsoft.com/office/drawing/2014/main" id="{11F7AE41-548D-47CB-A9B7-1B83EADCCE94}"/>
            </a:ext>
          </a:extLst>
        </xdr:cNvPr>
        <xdr:cNvCxnSpPr/>
      </xdr:nvCxnSpPr>
      <xdr:spPr>
        <a:xfrm>
          <a:off x="12814300" y="140017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156227</xdr:rowOff>
    </xdr:from>
    <xdr:ext cx="405111" cy="259045"/>
    <xdr:sp macro="" textlink="">
      <xdr:nvSpPr>
        <xdr:cNvPr id="774" name="n_1aveValue【消防施設】&#10;有形固定資産減価償却率">
          <a:extLst>
            <a:ext uri="{FF2B5EF4-FFF2-40B4-BE49-F238E27FC236}">
              <a16:creationId xmlns:a16="http://schemas.microsoft.com/office/drawing/2014/main" id="{D743C22F-EBCE-403E-8B00-CBA21FC67600}"/>
            </a:ext>
          </a:extLst>
        </xdr:cNvPr>
        <xdr:cNvSpPr txBox="1"/>
      </xdr:nvSpPr>
      <xdr:spPr>
        <a:xfrm>
          <a:off x="15266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133366</xdr:rowOff>
    </xdr:from>
    <xdr:ext cx="405111" cy="259045"/>
    <xdr:sp macro="" textlink="">
      <xdr:nvSpPr>
        <xdr:cNvPr id="775" name="n_2aveValue【消防施設】&#10;有形固定資産減価償却率">
          <a:extLst>
            <a:ext uri="{FF2B5EF4-FFF2-40B4-BE49-F238E27FC236}">
              <a16:creationId xmlns:a16="http://schemas.microsoft.com/office/drawing/2014/main" id="{91EC3348-0AD2-4031-921B-E9A9E827BB32}"/>
            </a:ext>
          </a:extLst>
        </xdr:cNvPr>
        <xdr:cNvSpPr txBox="1"/>
      </xdr:nvSpPr>
      <xdr:spPr>
        <a:xfrm>
          <a:off x="14389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118127</xdr:rowOff>
    </xdr:from>
    <xdr:ext cx="405111" cy="259045"/>
    <xdr:sp macro="" textlink="">
      <xdr:nvSpPr>
        <xdr:cNvPr id="776" name="n_3aveValue【消防施設】&#10;有形固定資産減価償却率">
          <a:extLst>
            <a:ext uri="{FF2B5EF4-FFF2-40B4-BE49-F238E27FC236}">
              <a16:creationId xmlns:a16="http://schemas.microsoft.com/office/drawing/2014/main" id="{F60991A0-1945-4918-A7B9-24F77E10B603}"/>
            </a:ext>
          </a:extLst>
        </xdr:cNvPr>
        <xdr:cNvSpPr txBox="1"/>
      </xdr:nvSpPr>
      <xdr:spPr>
        <a:xfrm>
          <a:off x="135007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74313</xdr:rowOff>
    </xdr:from>
    <xdr:ext cx="405111" cy="259045"/>
    <xdr:sp macro="" textlink="">
      <xdr:nvSpPr>
        <xdr:cNvPr id="777" name="n_4aveValue【消防施設】&#10;有形固定資産減価償却率">
          <a:extLst>
            <a:ext uri="{FF2B5EF4-FFF2-40B4-BE49-F238E27FC236}">
              <a16:creationId xmlns:a16="http://schemas.microsoft.com/office/drawing/2014/main" id="{1DF35E50-CFEA-425A-92C3-FFEAB17423BB}"/>
            </a:ext>
          </a:extLst>
        </xdr:cNvPr>
        <xdr:cNvSpPr txBox="1"/>
      </xdr:nvSpPr>
      <xdr:spPr>
        <a:xfrm>
          <a:off x="12611744" y="1413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107332</xdr:rowOff>
    </xdr:from>
    <xdr:ext cx="405111" cy="259045"/>
    <xdr:sp macro="" textlink="">
      <xdr:nvSpPr>
        <xdr:cNvPr id="778" name="n_1mainValue【消防施設】&#10;有形固定資産減価償却率">
          <a:extLst>
            <a:ext uri="{FF2B5EF4-FFF2-40B4-BE49-F238E27FC236}">
              <a16:creationId xmlns:a16="http://schemas.microsoft.com/office/drawing/2014/main" id="{8F153A1A-FE95-4C5E-BC12-50976DCECCCF}"/>
            </a:ext>
          </a:extLst>
        </xdr:cNvPr>
        <xdr:cNvSpPr txBox="1"/>
      </xdr:nvSpPr>
      <xdr:spPr>
        <a:xfrm>
          <a:off x="152660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76852</xdr:rowOff>
    </xdr:from>
    <xdr:ext cx="405111" cy="259045"/>
    <xdr:sp macro="" textlink="">
      <xdr:nvSpPr>
        <xdr:cNvPr id="779" name="n_2mainValue【消防施設】&#10;有形固定資産減価償却率">
          <a:extLst>
            <a:ext uri="{FF2B5EF4-FFF2-40B4-BE49-F238E27FC236}">
              <a16:creationId xmlns:a16="http://schemas.microsoft.com/office/drawing/2014/main" id="{45DB0B73-066D-4CE7-B710-C2C92763F830}"/>
            </a:ext>
          </a:extLst>
        </xdr:cNvPr>
        <xdr:cNvSpPr txBox="1"/>
      </xdr:nvSpPr>
      <xdr:spPr>
        <a:xfrm>
          <a:off x="14389744" y="1379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40657</xdr:rowOff>
    </xdr:from>
    <xdr:ext cx="405111" cy="259045"/>
    <xdr:sp macro="" textlink="">
      <xdr:nvSpPr>
        <xdr:cNvPr id="780" name="n_3mainValue【消防施設】&#10;有形固定資産減価償却率">
          <a:extLst>
            <a:ext uri="{FF2B5EF4-FFF2-40B4-BE49-F238E27FC236}">
              <a16:creationId xmlns:a16="http://schemas.microsoft.com/office/drawing/2014/main" id="{C6F2F3F3-CAA0-4883-B559-D10C1906363F}"/>
            </a:ext>
          </a:extLst>
        </xdr:cNvPr>
        <xdr:cNvSpPr txBox="1"/>
      </xdr:nvSpPr>
      <xdr:spPr>
        <a:xfrm>
          <a:off x="13500744"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10177</xdr:rowOff>
    </xdr:from>
    <xdr:ext cx="405111" cy="259045"/>
    <xdr:sp macro="" textlink="">
      <xdr:nvSpPr>
        <xdr:cNvPr id="781" name="n_4mainValue【消防施設】&#10;有形固定資産減価償却率">
          <a:extLst>
            <a:ext uri="{FF2B5EF4-FFF2-40B4-BE49-F238E27FC236}">
              <a16:creationId xmlns:a16="http://schemas.microsoft.com/office/drawing/2014/main" id="{31C6BDE3-C948-4774-A7C5-B56C94EAE69D}"/>
            </a:ext>
          </a:extLst>
        </xdr:cNvPr>
        <xdr:cNvSpPr txBox="1"/>
      </xdr:nvSpPr>
      <xdr:spPr>
        <a:xfrm>
          <a:off x="12611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5BEC41B6-1D00-4D03-854E-F5DC0E5DB4E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F5BC84BB-A8B5-485A-BF7C-32835808D39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B7931460-733E-47E1-967E-7FFF93CE201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B76D4CA7-E25C-4D6D-A1C5-AE5230D4B14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DF376D98-1DC5-45FE-A731-811CF50E7C2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87C5BDF2-B53F-4496-B8ED-EDD1863B1D2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0A376E13-EC82-428B-B88C-9480EEC8DD9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DBF79D0D-36AA-44D1-B37B-49E94AFE97D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5DCF0F86-B646-4479-8DED-3216831BAB2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2801CC5F-A5DD-4B20-814C-04724EABDBB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2" name="直線コネクタ 791">
          <a:extLst>
            <a:ext uri="{FF2B5EF4-FFF2-40B4-BE49-F238E27FC236}">
              <a16:creationId xmlns:a16="http://schemas.microsoft.com/office/drawing/2014/main" id="{9F1C8948-7567-414A-93D8-800A7BD5BF15}"/>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3" name="テキスト ボックス 792">
          <a:extLst>
            <a:ext uri="{FF2B5EF4-FFF2-40B4-BE49-F238E27FC236}">
              <a16:creationId xmlns:a16="http://schemas.microsoft.com/office/drawing/2014/main" id="{C4FE149D-AF7A-4657-B7C7-B24C6B687F6D}"/>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4" name="直線コネクタ 793">
          <a:extLst>
            <a:ext uri="{FF2B5EF4-FFF2-40B4-BE49-F238E27FC236}">
              <a16:creationId xmlns:a16="http://schemas.microsoft.com/office/drawing/2014/main" id="{9E3F682D-F8AC-4505-BAFD-52AF39EE0A8E}"/>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5" name="テキスト ボックス 794">
          <a:extLst>
            <a:ext uri="{FF2B5EF4-FFF2-40B4-BE49-F238E27FC236}">
              <a16:creationId xmlns:a16="http://schemas.microsoft.com/office/drawing/2014/main" id="{4072068E-98E0-45ED-AB59-A8D9AFF51433}"/>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6" name="直線コネクタ 795">
          <a:extLst>
            <a:ext uri="{FF2B5EF4-FFF2-40B4-BE49-F238E27FC236}">
              <a16:creationId xmlns:a16="http://schemas.microsoft.com/office/drawing/2014/main" id="{09FEA940-4005-4477-8A44-DBBB398BB2FB}"/>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7" name="テキスト ボックス 796">
          <a:extLst>
            <a:ext uri="{FF2B5EF4-FFF2-40B4-BE49-F238E27FC236}">
              <a16:creationId xmlns:a16="http://schemas.microsoft.com/office/drawing/2014/main" id="{3BD4E94A-67FB-4299-B827-7E01B2D3E2B2}"/>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8" name="直線コネクタ 797">
          <a:extLst>
            <a:ext uri="{FF2B5EF4-FFF2-40B4-BE49-F238E27FC236}">
              <a16:creationId xmlns:a16="http://schemas.microsoft.com/office/drawing/2014/main" id="{2E3F2764-EFDC-4ADF-AB54-9A4C3DFE3B54}"/>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9" name="テキスト ボックス 798">
          <a:extLst>
            <a:ext uri="{FF2B5EF4-FFF2-40B4-BE49-F238E27FC236}">
              <a16:creationId xmlns:a16="http://schemas.microsoft.com/office/drawing/2014/main" id="{933A6513-A69D-4DDB-B029-4ADC340680E3}"/>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0" name="直線コネクタ 799">
          <a:extLst>
            <a:ext uri="{FF2B5EF4-FFF2-40B4-BE49-F238E27FC236}">
              <a16:creationId xmlns:a16="http://schemas.microsoft.com/office/drawing/2014/main" id="{757C24C2-6293-47A1-9715-383B86610F3E}"/>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1" name="テキスト ボックス 800">
          <a:extLst>
            <a:ext uri="{FF2B5EF4-FFF2-40B4-BE49-F238E27FC236}">
              <a16:creationId xmlns:a16="http://schemas.microsoft.com/office/drawing/2014/main" id="{CC9A1F3A-E8BF-49E2-B5D9-4D0915EEEE92}"/>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2" name="直線コネクタ 801">
          <a:extLst>
            <a:ext uri="{FF2B5EF4-FFF2-40B4-BE49-F238E27FC236}">
              <a16:creationId xmlns:a16="http://schemas.microsoft.com/office/drawing/2014/main" id="{8BAEF08D-EE00-4193-A90D-9F8760B3643F}"/>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3" name="テキスト ボックス 802">
          <a:extLst>
            <a:ext uri="{FF2B5EF4-FFF2-40B4-BE49-F238E27FC236}">
              <a16:creationId xmlns:a16="http://schemas.microsoft.com/office/drawing/2014/main" id="{E4E1559C-719D-41C4-AF43-F4F6CD2C5A8C}"/>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80783A65-D5AD-44E9-B818-4E64D04284E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D20BEE02-4062-40B1-AF8B-94CBF2967BE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1A890E66-C493-4CBD-8B98-A44F485654E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67492</xdr:rowOff>
    </xdr:from>
    <xdr:to>
      <xdr:col>116</xdr:col>
      <xdr:colOff>62864</xdr:colOff>
      <xdr:row>86</xdr:row>
      <xdr:rowOff>129539</xdr:rowOff>
    </xdr:to>
    <xdr:cxnSp macro="">
      <xdr:nvCxnSpPr>
        <xdr:cNvPr id="807" name="直線コネクタ 806">
          <a:extLst>
            <a:ext uri="{FF2B5EF4-FFF2-40B4-BE49-F238E27FC236}">
              <a16:creationId xmlns:a16="http://schemas.microsoft.com/office/drawing/2014/main" id="{45349579-1D7C-4CE4-BFFD-4433DFC8C015}"/>
            </a:ext>
          </a:extLst>
        </xdr:cNvPr>
        <xdr:cNvCxnSpPr/>
      </xdr:nvCxnSpPr>
      <xdr:spPr>
        <a:xfrm flipV="1">
          <a:off x="22160864" y="13269142"/>
          <a:ext cx="0" cy="1605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133366</xdr:rowOff>
    </xdr:from>
    <xdr:ext cx="469744" cy="259045"/>
    <xdr:sp macro="" textlink="">
      <xdr:nvSpPr>
        <xdr:cNvPr id="808" name="【消防施設】&#10;一人当たり面積最小値テキスト">
          <a:extLst>
            <a:ext uri="{FF2B5EF4-FFF2-40B4-BE49-F238E27FC236}">
              <a16:creationId xmlns:a16="http://schemas.microsoft.com/office/drawing/2014/main" id="{DCD787AA-D08C-4CCB-A859-F387AA346E9C}"/>
            </a:ext>
          </a:extLst>
        </xdr:cNvPr>
        <xdr:cNvSpPr txBox="1"/>
      </xdr:nvSpPr>
      <xdr:spPr>
        <a:xfrm>
          <a:off x="22199600" y="1487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129539</xdr:rowOff>
    </xdr:from>
    <xdr:to>
      <xdr:col>116</xdr:col>
      <xdr:colOff>152400</xdr:colOff>
      <xdr:row>86</xdr:row>
      <xdr:rowOff>129539</xdr:rowOff>
    </xdr:to>
    <xdr:cxnSp macro="">
      <xdr:nvCxnSpPr>
        <xdr:cNvPr id="809" name="直線コネクタ 808">
          <a:extLst>
            <a:ext uri="{FF2B5EF4-FFF2-40B4-BE49-F238E27FC236}">
              <a16:creationId xmlns:a16="http://schemas.microsoft.com/office/drawing/2014/main" id="{DF2F7A29-6EC7-49B1-83E0-A862D70A729B}"/>
            </a:ext>
          </a:extLst>
        </xdr:cNvPr>
        <xdr:cNvCxnSpPr/>
      </xdr:nvCxnSpPr>
      <xdr:spPr>
        <a:xfrm>
          <a:off x="22072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14169</xdr:rowOff>
    </xdr:from>
    <xdr:ext cx="469744" cy="259045"/>
    <xdr:sp macro="" textlink="">
      <xdr:nvSpPr>
        <xdr:cNvPr id="810" name="【消防施設】&#10;一人当たり面積最大値テキスト">
          <a:extLst>
            <a:ext uri="{FF2B5EF4-FFF2-40B4-BE49-F238E27FC236}">
              <a16:creationId xmlns:a16="http://schemas.microsoft.com/office/drawing/2014/main" id="{2280B46A-6450-455A-91BF-A6C68D1A0E15}"/>
            </a:ext>
          </a:extLst>
        </xdr:cNvPr>
        <xdr:cNvSpPr txBox="1"/>
      </xdr:nvSpPr>
      <xdr:spPr>
        <a:xfrm>
          <a:off x="22199600" y="130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67492</xdr:rowOff>
    </xdr:from>
    <xdr:to>
      <xdr:col>116</xdr:col>
      <xdr:colOff>152400</xdr:colOff>
      <xdr:row>77</xdr:row>
      <xdr:rowOff>67492</xdr:rowOff>
    </xdr:to>
    <xdr:cxnSp macro="">
      <xdr:nvCxnSpPr>
        <xdr:cNvPr id="811" name="直線コネクタ 810">
          <a:extLst>
            <a:ext uri="{FF2B5EF4-FFF2-40B4-BE49-F238E27FC236}">
              <a16:creationId xmlns:a16="http://schemas.microsoft.com/office/drawing/2014/main" id="{8B0D2052-0D6A-4513-A952-D29E96CCBD03}"/>
            </a:ext>
          </a:extLst>
        </xdr:cNvPr>
        <xdr:cNvCxnSpPr/>
      </xdr:nvCxnSpPr>
      <xdr:spPr>
        <a:xfrm>
          <a:off x="22072600" y="13269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169834</xdr:rowOff>
    </xdr:from>
    <xdr:ext cx="469744" cy="259045"/>
    <xdr:sp macro="" textlink="">
      <xdr:nvSpPr>
        <xdr:cNvPr id="812" name="【消防施設】&#10;一人当たり面積平均値テキスト">
          <a:extLst>
            <a:ext uri="{FF2B5EF4-FFF2-40B4-BE49-F238E27FC236}">
              <a16:creationId xmlns:a16="http://schemas.microsoft.com/office/drawing/2014/main" id="{1C7EDF82-E43F-4129-96A6-A127D35FD92B}"/>
            </a:ext>
          </a:extLst>
        </xdr:cNvPr>
        <xdr:cNvSpPr txBox="1"/>
      </xdr:nvSpPr>
      <xdr:spPr>
        <a:xfrm>
          <a:off x="22199600" y="14571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19957</xdr:rowOff>
    </xdr:from>
    <xdr:to>
      <xdr:col>116</xdr:col>
      <xdr:colOff>114300</xdr:colOff>
      <xdr:row>85</xdr:row>
      <xdr:rowOff>121557</xdr:rowOff>
    </xdr:to>
    <xdr:sp macro="" textlink="">
      <xdr:nvSpPr>
        <xdr:cNvPr id="813" name="フローチャート: 判断 812">
          <a:extLst>
            <a:ext uri="{FF2B5EF4-FFF2-40B4-BE49-F238E27FC236}">
              <a16:creationId xmlns:a16="http://schemas.microsoft.com/office/drawing/2014/main" id="{54428923-397F-48B1-BDBD-A1A3FB6418FB}"/>
            </a:ext>
          </a:extLst>
        </xdr:cNvPr>
        <xdr:cNvSpPr/>
      </xdr:nvSpPr>
      <xdr:spPr>
        <a:xfrm>
          <a:off x="22110700" y="1459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26488</xdr:rowOff>
    </xdr:from>
    <xdr:to>
      <xdr:col>112</xdr:col>
      <xdr:colOff>38100</xdr:colOff>
      <xdr:row>85</xdr:row>
      <xdr:rowOff>128088</xdr:rowOff>
    </xdr:to>
    <xdr:sp macro="" textlink="">
      <xdr:nvSpPr>
        <xdr:cNvPr id="814" name="フローチャート: 判断 813">
          <a:extLst>
            <a:ext uri="{FF2B5EF4-FFF2-40B4-BE49-F238E27FC236}">
              <a16:creationId xmlns:a16="http://schemas.microsoft.com/office/drawing/2014/main" id="{172D0B6C-1F8C-412B-B2D7-0188669218E9}"/>
            </a:ext>
          </a:extLst>
        </xdr:cNvPr>
        <xdr:cNvSpPr/>
      </xdr:nvSpPr>
      <xdr:spPr>
        <a:xfrm>
          <a:off x="21272500" y="145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33020</xdr:rowOff>
    </xdr:from>
    <xdr:to>
      <xdr:col>107</xdr:col>
      <xdr:colOff>101600</xdr:colOff>
      <xdr:row>85</xdr:row>
      <xdr:rowOff>134620</xdr:rowOff>
    </xdr:to>
    <xdr:sp macro="" textlink="">
      <xdr:nvSpPr>
        <xdr:cNvPr id="815" name="フローチャート: 判断 814">
          <a:extLst>
            <a:ext uri="{FF2B5EF4-FFF2-40B4-BE49-F238E27FC236}">
              <a16:creationId xmlns:a16="http://schemas.microsoft.com/office/drawing/2014/main" id="{E84370D0-B00B-4E8D-9D74-10FDB82CDFD0}"/>
            </a:ext>
          </a:extLst>
        </xdr:cNvPr>
        <xdr:cNvSpPr/>
      </xdr:nvSpPr>
      <xdr:spPr>
        <a:xfrm>
          <a:off x="20383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816" name="フローチャート: 判断 815">
          <a:extLst>
            <a:ext uri="{FF2B5EF4-FFF2-40B4-BE49-F238E27FC236}">
              <a16:creationId xmlns:a16="http://schemas.microsoft.com/office/drawing/2014/main" id="{0CF973F7-0CAD-4465-BD0B-F4EA8DA6545F}"/>
            </a:ext>
          </a:extLst>
        </xdr:cNvPr>
        <xdr:cNvSpPr/>
      </xdr:nvSpPr>
      <xdr:spPr>
        <a:xfrm>
          <a:off x="19494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91802</xdr:rowOff>
    </xdr:from>
    <xdr:to>
      <xdr:col>98</xdr:col>
      <xdr:colOff>38100</xdr:colOff>
      <xdr:row>86</xdr:row>
      <xdr:rowOff>21952</xdr:rowOff>
    </xdr:to>
    <xdr:sp macro="" textlink="">
      <xdr:nvSpPr>
        <xdr:cNvPr id="817" name="フローチャート: 判断 816">
          <a:extLst>
            <a:ext uri="{FF2B5EF4-FFF2-40B4-BE49-F238E27FC236}">
              <a16:creationId xmlns:a16="http://schemas.microsoft.com/office/drawing/2014/main" id="{EF0CC941-A723-4604-9623-52421DAC9320}"/>
            </a:ext>
          </a:extLst>
        </xdr:cNvPr>
        <xdr:cNvSpPr/>
      </xdr:nvSpPr>
      <xdr:spPr>
        <a:xfrm>
          <a:off x="18605500" y="1466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6AC2F365-B702-41CD-BDDC-AD5F8257046F}"/>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996DC6C7-91AB-4E78-9888-CA705D7FA13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B716D3C9-3A04-4175-B88F-8C16B005D1F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103B8365-ACC2-448C-8B3F-DF709F5D72D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E8C1AFEC-0986-498C-A0B4-B2BC67A4D39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162016</xdr:rowOff>
    </xdr:from>
    <xdr:to>
      <xdr:col>116</xdr:col>
      <xdr:colOff>114300</xdr:colOff>
      <xdr:row>84</xdr:row>
      <xdr:rowOff>92166</xdr:rowOff>
    </xdr:to>
    <xdr:sp macro="" textlink="">
      <xdr:nvSpPr>
        <xdr:cNvPr id="823" name="楕円 822">
          <a:extLst>
            <a:ext uri="{FF2B5EF4-FFF2-40B4-BE49-F238E27FC236}">
              <a16:creationId xmlns:a16="http://schemas.microsoft.com/office/drawing/2014/main" id="{DA69124E-8BC9-4B59-8C96-3E76F4FCEE1D}"/>
            </a:ext>
          </a:extLst>
        </xdr:cNvPr>
        <xdr:cNvSpPr/>
      </xdr:nvSpPr>
      <xdr:spPr>
        <a:xfrm>
          <a:off x="221107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13443</xdr:rowOff>
    </xdr:from>
    <xdr:ext cx="469744" cy="259045"/>
    <xdr:sp macro="" textlink="">
      <xdr:nvSpPr>
        <xdr:cNvPr id="824" name="【消防施設】&#10;一人当たり面積該当値テキスト">
          <a:extLst>
            <a:ext uri="{FF2B5EF4-FFF2-40B4-BE49-F238E27FC236}">
              <a16:creationId xmlns:a16="http://schemas.microsoft.com/office/drawing/2014/main" id="{8ECCEEFF-2D7D-466E-8B81-06168DF9D32F}"/>
            </a:ext>
          </a:extLst>
        </xdr:cNvPr>
        <xdr:cNvSpPr txBox="1"/>
      </xdr:nvSpPr>
      <xdr:spPr>
        <a:xfrm>
          <a:off x="22199600" y="1424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11793</xdr:rowOff>
    </xdr:from>
    <xdr:to>
      <xdr:col>112</xdr:col>
      <xdr:colOff>38100</xdr:colOff>
      <xdr:row>84</xdr:row>
      <xdr:rowOff>113393</xdr:rowOff>
    </xdr:to>
    <xdr:sp macro="" textlink="">
      <xdr:nvSpPr>
        <xdr:cNvPr id="825" name="楕円 824">
          <a:extLst>
            <a:ext uri="{FF2B5EF4-FFF2-40B4-BE49-F238E27FC236}">
              <a16:creationId xmlns:a16="http://schemas.microsoft.com/office/drawing/2014/main" id="{C0ACE736-E51C-4511-AFC1-255D6971E7B0}"/>
            </a:ext>
          </a:extLst>
        </xdr:cNvPr>
        <xdr:cNvSpPr/>
      </xdr:nvSpPr>
      <xdr:spPr>
        <a:xfrm>
          <a:off x="21272500" y="1441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41366</xdr:rowOff>
    </xdr:from>
    <xdr:to>
      <xdr:col>116</xdr:col>
      <xdr:colOff>63500</xdr:colOff>
      <xdr:row>84</xdr:row>
      <xdr:rowOff>62593</xdr:rowOff>
    </xdr:to>
    <xdr:cxnSp macro="">
      <xdr:nvCxnSpPr>
        <xdr:cNvPr id="826" name="直線コネクタ 825">
          <a:extLst>
            <a:ext uri="{FF2B5EF4-FFF2-40B4-BE49-F238E27FC236}">
              <a16:creationId xmlns:a16="http://schemas.microsoft.com/office/drawing/2014/main" id="{75179904-CDAF-4189-82B4-E89530656D09}"/>
            </a:ext>
          </a:extLst>
        </xdr:cNvPr>
        <xdr:cNvCxnSpPr/>
      </xdr:nvCxnSpPr>
      <xdr:spPr>
        <a:xfrm flipV="1">
          <a:off x="21323300" y="14443166"/>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827" name="楕円 826">
          <a:extLst>
            <a:ext uri="{FF2B5EF4-FFF2-40B4-BE49-F238E27FC236}">
              <a16:creationId xmlns:a16="http://schemas.microsoft.com/office/drawing/2014/main" id="{C58D24FA-7720-439B-9EFF-985276D471B3}"/>
            </a:ext>
          </a:extLst>
        </xdr:cNvPr>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62593</xdr:rowOff>
    </xdr:from>
    <xdr:to>
      <xdr:col>111</xdr:col>
      <xdr:colOff>177800</xdr:colOff>
      <xdr:row>85</xdr:row>
      <xdr:rowOff>95250</xdr:rowOff>
    </xdr:to>
    <xdr:cxnSp macro="">
      <xdr:nvCxnSpPr>
        <xdr:cNvPr id="828" name="直線コネクタ 827">
          <a:extLst>
            <a:ext uri="{FF2B5EF4-FFF2-40B4-BE49-F238E27FC236}">
              <a16:creationId xmlns:a16="http://schemas.microsoft.com/office/drawing/2014/main" id="{5E424F27-FE35-4EA6-B4CD-78753704AB71}"/>
            </a:ext>
          </a:extLst>
        </xdr:cNvPr>
        <xdr:cNvCxnSpPr/>
      </xdr:nvCxnSpPr>
      <xdr:spPr>
        <a:xfrm flipV="1">
          <a:off x="20434300" y="14464393"/>
          <a:ext cx="889000" cy="20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50981</xdr:rowOff>
    </xdr:from>
    <xdr:to>
      <xdr:col>102</xdr:col>
      <xdr:colOff>165100</xdr:colOff>
      <xdr:row>85</xdr:row>
      <xdr:rowOff>152581</xdr:rowOff>
    </xdr:to>
    <xdr:sp macro="" textlink="">
      <xdr:nvSpPr>
        <xdr:cNvPr id="829" name="楕円 828">
          <a:extLst>
            <a:ext uri="{FF2B5EF4-FFF2-40B4-BE49-F238E27FC236}">
              <a16:creationId xmlns:a16="http://schemas.microsoft.com/office/drawing/2014/main" id="{841A9332-26EB-4F3F-8D26-41FDEE113AA7}"/>
            </a:ext>
          </a:extLst>
        </xdr:cNvPr>
        <xdr:cNvSpPr/>
      </xdr:nvSpPr>
      <xdr:spPr>
        <a:xfrm>
          <a:off x="19494500" y="1462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101781</xdr:rowOff>
    </xdr:to>
    <xdr:cxnSp macro="">
      <xdr:nvCxnSpPr>
        <xdr:cNvPr id="830" name="直線コネクタ 829">
          <a:extLst>
            <a:ext uri="{FF2B5EF4-FFF2-40B4-BE49-F238E27FC236}">
              <a16:creationId xmlns:a16="http://schemas.microsoft.com/office/drawing/2014/main" id="{4A50DE3E-CC8F-4276-BA60-0CC3FB71A406}"/>
            </a:ext>
          </a:extLst>
        </xdr:cNvPr>
        <xdr:cNvCxnSpPr/>
      </xdr:nvCxnSpPr>
      <xdr:spPr>
        <a:xfrm flipV="1">
          <a:off x="19545300" y="146685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54248</xdr:rowOff>
    </xdr:from>
    <xdr:to>
      <xdr:col>98</xdr:col>
      <xdr:colOff>38100</xdr:colOff>
      <xdr:row>85</xdr:row>
      <xdr:rowOff>155848</xdr:rowOff>
    </xdr:to>
    <xdr:sp macro="" textlink="">
      <xdr:nvSpPr>
        <xdr:cNvPr id="831" name="楕円 830">
          <a:extLst>
            <a:ext uri="{FF2B5EF4-FFF2-40B4-BE49-F238E27FC236}">
              <a16:creationId xmlns:a16="http://schemas.microsoft.com/office/drawing/2014/main" id="{5CDA8647-62D3-48DF-A285-674C06F0368E}"/>
            </a:ext>
          </a:extLst>
        </xdr:cNvPr>
        <xdr:cNvSpPr/>
      </xdr:nvSpPr>
      <xdr:spPr>
        <a:xfrm>
          <a:off x="18605500" y="1462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101781</xdr:rowOff>
    </xdr:from>
    <xdr:to>
      <xdr:col>102</xdr:col>
      <xdr:colOff>114300</xdr:colOff>
      <xdr:row>85</xdr:row>
      <xdr:rowOff>105048</xdr:rowOff>
    </xdr:to>
    <xdr:cxnSp macro="">
      <xdr:nvCxnSpPr>
        <xdr:cNvPr id="832" name="直線コネクタ 831">
          <a:extLst>
            <a:ext uri="{FF2B5EF4-FFF2-40B4-BE49-F238E27FC236}">
              <a16:creationId xmlns:a16="http://schemas.microsoft.com/office/drawing/2014/main" id="{EBEB0291-BEC6-4009-B534-572F40104F46}"/>
            </a:ext>
          </a:extLst>
        </xdr:cNvPr>
        <xdr:cNvCxnSpPr/>
      </xdr:nvCxnSpPr>
      <xdr:spPr>
        <a:xfrm flipV="1">
          <a:off x="18656300" y="14675031"/>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119215</xdr:rowOff>
    </xdr:from>
    <xdr:ext cx="469744" cy="259045"/>
    <xdr:sp macro="" textlink="">
      <xdr:nvSpPr>
        <xdr:cNvPr id="833" name="n_1aveValue【消防施設】&#10;一人当たり面積">
          <a:extLst>
            <a:ext uri="{FF2B5EF4-FFF2-40B4-BE49-F238E27FC236}">
              <a16:creationId xmlns:a16="http://schemas.microsoft.com/office/drawing/2014/main" id="{55DE0683-1223-424D-AB96-84D1375064A7}"/>
            </a:ext>
          </a:extLst>
        </xdr:cNvPr>
        <xdr:cNvSpPr txBox="1"/>
      </xdr:nvSpPr>
      <xdr:spPr>
        <a:xfrm>
          <a:off x="21075727" y="146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151147</xdr:rowOff>
    </xdr:from>
    <xdr:ext cx="469744" cy="259045"/>
    <xdr:sp macro="" textlink="">
      <xdr:nvSpPr>
        <xdr:cNvPr id="834" name="n_2aveValue【消防施設】&#10;一人当たり面積">
          <a:extLst>
            <a:ext uri="{FF2B5EF4-FFF2-40B4-BE49-F238E27FC236}">
              <a16:creationId xmlns:a16="http://schemas.microsoft.com/office/drawing/2014/main" id="{A79D20FF-739A-4D92-B3B4-940B39B42D5F}"/>
            </a:ext>
          </a:extLst>
        </xdr:cNvPr>
        <xdr:cNvSpPr txBox="1"/>
      </xdr:nvSpPr>
      <xdr:spPr>
        <a:xfrm>
          <a:off x="20199427" y="1438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151147</xdr:rowOff>
    </xdr:from>
    <xdr:ext cx="469744" cy="259045"/>
    <xdr:sp macro="" textlink="">
      <xdr:nvSpPr>
        <xdr:cNvPr id="835" name="n_3aveValue【消防施設】&#10;一人当たり面積">
          <a:extLst>
            <a:ext uri="{FF2B5EF4-FFF2-40B4-BE49-F238E27FC236}">
              <a16:creationId xmlns:a16="http://schemas.microsoft.com/office/drawing/2014/main" id="{339B5434-1622-42EB-A4C7-CDDE641A4A6A}"/>
            </a:ext>
          </a:extLst>
        </xdr:cNvPr>
        <xdr:cNvSpPr txBox="1"/>
      </xdr:nvSpPr>
      <xdr:spPr>
        <a:xfrm>
          <a:off x="19310427" y="1438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13079</xdr:rowOff>
    </xdr:from>
    <xdr:ext cx="469744" cy="259045"/>
    <xdr:sp macro="" textlink="">
      <xdr:nvSpPr>
        <xdr:cNvPr id="836" name="n_4aveValue【消防施設】&#10;一人当たり面積">
          <a:extLst>
            <a:ext uri="{FF2B5EF4-FFF2-40B4-BE49-F238E27FC236}">
              <a16:creationId xmlns:a16="http://schemas.microsoft.com/office/drawing/2014/main" id="{58C636D4-B5EE-4D40-9C9F-4A2B7F8630F0}"/>
            </a:ext>
          </a:extLst>
        </xdr:cNvPr>
        <xdr:cNvSpPr txBox="1"/>
      </xdr:nvSpPr>
      <xdr:spPr>
        <a:xfrm>
          <a:off x="18421427" y="1475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129920</xdr:rowOff>
    </xdr:from>
    <xdr:ext cx="469744" cy="259045"/>
    <xdr:sp macro="" textlink="">
      <xdr:nvSpPr>
        <xdr:cNvPr id="837" name="n_1mainValue【消防施設】&#10;一人当たり面積">
          <a:extLst>
            <a:ext uri="{FF2B5EF4-FFF2-40B4-BE49-F238E27FC236}">
              <a16:creationId xmlns:a16="http://schemas.microsoft.com/office/drawing/2014/main" id="{FF3221F2-9B0F-4484-96D5-673906C130DB}"/>
            </a:ext>
          </a:extLst>
        </xdr:cNvPr>
        <xdr:cNvSpPr txBox="1"/>
      </xdr:nvSpPr>
      <xdr:spPr>
        <a:xfrm>
          <a:off x="21075727" y="14188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838" name="n_2mainValue【消防施設】&#10;一人当たり面積">
          <a:extLst>
            <a:ext uri="{FF2B5EF4-FFF2-40B4-BE49-F238E27FC236}">
              <a16:creationId xmlns:a16="http://schemas.microsoft.com/office/drawing/2014/main" id="{AC78ACCF-405E-45CF-8D56-97B7665B8A9F}"/>
            </a:ext>
          </a:extLst>
        </xdr:cNvPr>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143708</xdr:rowOff>
    </xdr:from>
    <xdr:ext cx="469744" cy="259045"/>
    <xdr:sp macro="" textlink="">
      <xdr:nvSpPr>
        <xdr:cNvPr id="839" name="n_3mainValue【消防施設】&#10;一人当たり面積">
          <a:extLst>
            <a:ext uri="{FF2B5EF4-FFF2-40B4-BE49-F238E27FC236}">
              <a16:creationId xmlns:a16="http://schemas.microsoft.com/office/drawing/2014/main" id="{AED18C8E-88D3-4A81-9A4A-EB7A0505941A}"/>
            </a:ext>
          </a:extLst>
        </xdr:cNvPr>
        <xdr:cNvSpPr txBox="1"/>
      </xdr:nvSpPr>
      <xdr:spPr>
        <a:xfrm>
          <a:off x="19310427" y="1471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925</xdr:rowOff>
    </xdr:from>
    <xdr:ext cx="469744" cy="259045"/>
    <xdr:sp macro="" textlink="">
      <xdr:nvSpPr>
        <xdr:cNvPr id="840" name="n_4mainValue【消防施設】&#10;一人当たり面積">
          <a:extLst>
            <a:ext uri="{FF2B5EF4-FFF2-40B4-BE49-F238E27FC236}">
              <a16:creationId xmlns:a16="http://schemas.microsoft.com/office/drawing/2014/main" id="{8E6CCF86-B01F-458C-9F6A-AA4438639FCD}"/>
            </a:ext>
          </a:extLst>
        </xdr:cNvPr>
        <xdr:cNvSpPr txBox="1"/>
      </xdr:nvSpPr>
      <xdr:spPr>
        <a:xfrm>
          <a:off x="18421427" y="1440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8C10A653-B52C-471D-84C4-D54509E0C0A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F9C0A632-7832-429E-AC59-EBE93D0F1A7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91AFDB90-CB87-45DF-954C-73C4CCA6DD5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E80DD294-A2F3-485A-817C-7F565AFD0A7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B072077B-48A5-474C-91A4-86136608F60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235CB91F-3CBE-4109-A39E-1A673A4FD79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921CE86B-6836-4CF7-91B0-464FC29C95A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C48AA07A-9F59-44C2-A106-2217D6DE88F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81C97022-9551-4F56-8BA3-F7E33AEF1FE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1160BB9F-8675-4575-97D0-07366473E10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707D4A27-3ACB-4CCC-BC88-EF56A56F10F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F49572E1-1BF9-45A0-B7E2-6A27D6A5329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E2DD7ADA-2588-43CD-839E-9853B5D7E90E}"/>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83851188-C02C-42D1-9391-DF839D8C59B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55D312D8-1349-49D4-A3F5-DA577C07B60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9A7F22F1-C152-41A6-A2BA-4AC9352D0E5C}"/>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F21491A0-892A-4FF8-A9B7-0E659AD4D648}"/>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BCE3DFF3-6035-407F-B770-9569C85C738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C47B47A5-1406-4CC0-9DFA-5A0FDD7B740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DABA6425-821B-47E6-A2E9-2CDC2D4B804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D013C3E8-D823-4909-8C8F-F4F5A0C56B0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13F49765-AE1A-47E2-B30D-0D3C4658229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A1338BEE-9734-44D5-8294-F52EA32A5355}"/>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F74CB0CA-64E5-42CD-B07D-44F9D1D9E5B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D5C668F9-9ECA-4C1A-B4A2-760C13B3ACE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59025C6D-408C-44FA-99F6-73851998F611}"/>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4774E645-2279-4DBD-9F53-F83813F5B6C4}"/>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86B57FD7-33F4-4734-A893-FA34A3CC284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869" name="【庁舎】&#10;有形固定資産減価償却率最大値テキスト">
          <a:extLst>
            <a:ext uri="{FF2B5EF4-FFF2-40B4-BE49-F238E27FC236}">
              <a16:creationId xmlns:a16="http://schemas.microsoft.com/office/drawing/2014/main" id="{7F0B85AB-7F40-407C-A156-A85B2228FB34}"/>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870" name="直線コネクタ 869">
          <a:extLst>
            <a:ext uri="{FF2B5EF4-FFF2-40B4-BE49-F238E27FC236}">
              <a16:creationId xmlns:a16="http://schemas.microsoft.com/office/drawing/2014/main" id="{F7024A57-59C0-474E-A88A-84D6DD7448C3}"/>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162214</xdr:rowOff>
    </xdr:from>
    <xdr:ext cx="405111" cy="259045"/>
    <xdr:sp macro="" textlink="">
      <xdr:nvSpPr>
        <xdr:cNvPr id="871" name="【庁舎】&#10;有形固定資産減価償却率平均値テキスト">
          <a:extLst>
            <a:ext uri="{FF2B5EF4-FFF2-40B4-BE49-F238E27FC236}">
              <a16:creationId xmlns:a16="http://schemas.microsoft.com/office/drawing/2014/main" id="{6E1692C5-46C6-4048-8B6B-4A5429626AD1}"/>
            </a:ext>
          </a:extLst>
        </xdr:cNvPr>
        <xdr:cNvSpPr txBox="1"/>
      </xdr:nvSpPr>
      <xdr:spPr>
        <a:xfrm>
          <a:off x="16357600" y="1782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xdr:rowOff>
    </xdr:from>
    <xdr:to>
      <xdr:col>85</xdr:col>
      <xdr:colOff>177800</xdr:colOff>
      <xdr:row>104</xdr:row>
      <xdr:rowOff>113937</xdr:rowOff>
    </xdr:to>
    <xdr:sp macro="" textlink="">
      <xdr:nvSpPr>
        <xdr:cNvPr id="872" name="フローチャート: 判断 871">
          <a:extLst>
            <a:ext uri="{FF2B5EF4-FFF2-40B4-BE49-F238E27FC236}">
              <a16:creationId xmlns:a16="http://schemas.microsoft.com/office/drawing/2014/main" id="{DAAB549D-2323-450A-A2C7-C8BA43F3AC39}"/>
            </a:ext>
          </a:extLst>
        </xdr:cNvPr>
        <xdr:cNvSpPr/>
      </xdr:nvSpPr>
      <xdr:spPr>
        <a:xfrm>
          <a:off x="162687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873" name="フローチャート: 判断 872">
          <a:extLst>
            <a:ext uri="{FF2B5EF4-FFF2-40B4-BE49-F238E27FC236}">
              <a16:creationId xmlns:a16="http://schemas.microsoft.com/office/drawing/2014/main" id="{6D3C7827-CE83-4B66-823B-29BCFC97EC67}"/>
            </a:ext>
          </a:extLst>
        </xdr:cNvPr>
        <xdr:cNvSpPr/>
      </xdr:nvSpPr>
      <xdr:spPr>
        <a:xfrm>
          <a:off x="15430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4" name="フローチャート: 判断 873">
          <a:extLst>
            <a:ext uri="{FF2B5EF4-FFF2-40B4-BE49-F238E27FC236}">
              <a16:creationId xmlns:a16="http://schemas.microsoft.com/office/drawing/2014/main" id="{ABB75BC8-EC1A-484C-BFFF-C4B4857C50C9}"/>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7438</xdr:rowOff>
    </xdr:from>
    <xdr:to>
      <xdr:col>72</xdr:col>
      <xdr:colOff>38100</xdr:colOff>
      <xdr:row>104</xdr:row>
      <xdr:rowOff>109038</xdr:rowOff>
    </xdr:to>
    <xdr:sp macro="" textlink="">
      <xdr:nvSpPr>
        <xdr:cNvPr id="875" name="フローチャート: 判断 874">
          <a:extLst>
            <a:ext uri="{FF2B5EF4-FFF2-40B4-BE49-F238E27FC236}">
              <a16:creationId xmlns:a16="http://schemas.microsoft.com/office/drawing/2014/main" id="{A82C311B-4E00-4755-94B9-67FC52B0C546}"/>
            </a:ext>
          </a:extLst>
        </xdr:cNvPr>
        <xdr:cNvSpPr/>
      </xdr:nvSpPr>
      <xdr:spPr>
        <a:xfrm>
          <a:off x="13652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62956</xdr:rowOff>
    </xdr:from>
    <xdr:to>
      <xdr:col>67</xdr:col>
      <xdr:colOff>101600</xdr:colOff>
      <xdr:row>104</xdr:row>
      <xdr:rowOff>164556</xdr:rowOff>
    </xdr:to>
    <xdr:sp macro="" textlink="">
      <xdr:nvSpPr>
        <xdr:cNvPr id="876" name="フローチャート: 判断 875">
          <a:extLst>
            <a:ext uri="{FF2B5EF4-FFF2-40B4-BE49-F238E27FC236}">
              <a16:creationId xmlns:a16="http://schemas.microsoft.com/office/drawing/2014/main" id="{4C28B25F-6E09-4FB9-8C47-AA29E33E31E3}"/>
            </a:ext>
          </a:extLst>
        </xdr:cNvPr>
        <xdr:cNvSpPr/>
      </xdr:nvSpPr>
      <xdr:spPr>
        <a:xfrm>
          <a:off x="12763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EB5F77A7-2BD7-47FA-B06C-472555AFBBB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D17D9D8D-647D-4DD8-8663-C5A865166FD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2E199E43-333E-4452-A72C-70C07DEFCF7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C9B93D38-680B-41F4-9CB3-256F8E81DB3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AA2972AB-BB2A-4AB7-8E64-F8462F89FB8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12337</xdr:rowOff>
    </xdr:from>
    <xdr:to>
      <xdr:col>85</xdr:col>
      <xdr:colOff>177800</xdr:colOff>
      <xdr:row>103</xdr:row>
      <xdr:rowOff>113937</xdr:rowOff>
    </xdr:to>
    <xdr:sp macro="" textlink="">
      <xdr:nvSpPr>
        <xdr:cNvPr id="882" name="楕円 881">
          <a:extLst>
            <a:ext uri="{FF2B5EF4-FFF2-40B4-BE49-F238E27FC236}">
              <a16:creationId xmlns:a16="http://schemas.microsoft.com/office/drawing/2014/main" id="{4010DE68-B4B9-4E82-80D1-3B65E3ED56C3}"/>
            </a:ext>
          </a:extLst>
        </xdr:cNvPr>
        <xdr:cNvSpPr/>
      </xdr:nvSpPr>
      <xdr:spPr>
        <a:xfrm>
          <a:off x="16268700" y="1767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35214</xdr:rowOff>
    </xdr:from>
    <xdr:ext cx="405111" cy="259045"/>
    <xdr:sp macro="" textlink="">
      <xdr:nvSpPr>
        <xdr:cNvPr id="883" name="【庁舎】&#10;有形固定資産減価償却率該当値テキスト">
          <a:extLst>
            <a:ext uri="{FF2B5EF4-FFF2-40B4-BE49-F238E27FC236}">
              <a16:creationId xmlns:a16="http://schemas.microsoft.com/office/drawing/2014/main" id="{34D10C45-5D18-401A-A907-AEE821A31E1F}"/>
            </a:ext>
          </a:extLst>
        </xdr:cNvPr>
        <xdr:cNvSpPr txBox="1"/>
      </xdr:nvSpPr>
      <xdr:spPr>
        <a:xfrm>
          <a:off x="16357600" y="17523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120106</xdr:rowOff>
    </xdr:from>
    <xdr:to>
      <xdr:col>81</xdr:col>
      <xdr:colOff>101600</xdr:colOff>
      <xdr:row>103</xdr:row>
      <xdr:rowOff>50256</xdr:rowOff>
    </xdr:to>
    <xdr:sp macro="" textlink="">
      <xdr:nvSpPr>
        <xdr:cNvPr id="884" name="楕円 883">
          <a:extLst>
            <a:ext uri="{FF2B5EF4-FFF2-40B4-BE49-F238E27FC236}">
              <a16:creationId xmlns:a16="http://schemas.microsoft.com/office/drawing/2014/main" id="{0391B417-1C2F-4E8C-A2FB-CDC97EECACBF}"/>
            </a:ext>
          </a:extLst>
        </xdr:cNvPr>
        <xdr:cNvSpPr/>
      </xdr:nvSpPr>
      <xdr:spPr>
        <a:xfrm>
          <a:off x="15430500" y="1760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170906</xdr:rowOff>
    </xdr:from>
    <xdr:to>
      <xdr:col>85</xdr:col>
      <xdr:colOff>127000</xdr:colOff>
      <xdr:row>103</xdr:row>
      <xdr:rowOff>63137</xdr:rowOff>
    </xdr:to>
    <xdr:cxnSp macro="">
      <xdr:nvCxnSpPr>
        <xdr:cNvPr id="885" name="直線コネクタ 884">
          <a:extLst>
            <a:ext uri="{FF2B5EF4-FFF2-40B4-BE49-F238E27FC236}">
              <a16:creationId xmlns:a16="http://schemas.microsoft.com/office/drawing/2014/main" id="{1FB23C5A-D9A8-4AE6-B430-3889F447278C}"/>
            </a:ext>
          </a:extLst>
        </xdr:cNvPr>
        <xdr:cNvCxnSpPr/>
      </xdr:nvCxnSpPr>
      <xdr:spPr>
        <a:xfrm>
          <a:off x="15481300" y="17658806"/>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64588</xdr:rowOff>
    </xdr:from>
    <xdr:to>
      <xdr:col>76</xdr:col>
      <xdr:colOff>165100</xdr:colOff>
      <xdr:row>102</xdr:row>
      <xdr:rowOff>166188</xdr:rowOff>
    </xdr:to>
    <xdr:sp macro="" textlink="">
      <xdr:nvSpPr>
        <xdr:cNvPr id="886" name="楕円 885">
          <a:extLst>
            <a:ext uri="{FF2B5EF4-FFF2-40B4-BE49-F238E27FC236}">
              <a16:creationId xmlns:a16="http://schemas.microsoft.com/office/drawing/2014/main" id="{B2452EC4-82DB-4474-A1D6-9970B7F7E527}"/>
            </a:ext>
          </a:extLst>
        </xdr:cNvPr>
        <xdr:cNvSpPr/>
      </xdr:nvSpPr>
      <xdr:spPr>
        <a:xfrm>
          <a:off x="14541500" y="1755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115388</xdr:rowOff>
    </xdr:from>
    <xdr:to>
      <xdr:col>81</xdr:col>
      <xdr:colOff>50800</xdr:colOff>
      <xdr:row>102</xdr:row>
      <xdr:rowOff>170906</xdr:rowOff>
    </xdr:to>
    <xdr:cxnSp macro="">
      <xdr:nvCxnSpPr>
        <xdr:cNvPr id="887" name="直線コネクタ 886">
          <a:extLst>
            <a:ext uri="{FF2B5EF4-FFF2-40B4-BE49-F238E27FC236}">
              <a16:creationId xmlns:a16="http://schemas.microsoft.com/office/drawing/2014/main" id="{77130834-A139-453E-A045-03B6D7E337AF}"/>
            </a:ext>
          </a:extLst>
        </xdr:cNvPr>
        <xdr:cNvCxnSpPr/>
      </xdr:nvCxnSpPr>
      <xdr:spPr>
        <a:xfrm>
          <a:off x="14592300" y="17603288"/>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151130</xdr:rowOff>
    </xdr:from>
    <xdr:to>
      <xdr:col>72</xdr:col>
      <xdr:colOff>38100</xdr:colOff>
      <xdr:row>102</xdr:row>
      <xdr:rowOff>81280</xdr:rowOff>
    </xdr:to>
    <xdr:sp macro="" textlink="">
      <xdr:nvSpPr>
        <xdr:cNvPr id="888" name="楕円 887">
          <a:extLst>
            <a:ext uri="{FF2B5EF4-FFF2-40B4-BE49-F238E27FC236}">
              <a16:creationId xmlns:a16="http://schemas.microsoft.com/office/drawing/2014/main" id="{6EC0EBF1-E2C0-47ED-B5BC-53650BDA3976}"/>
            </a:ext>
          </a:extLst>
        </xdr:cNvPr>
        <xdr:cNvSpPr/>
      </xdr:nvSpPr>
      <xdr:spPr>
        <a:xfrm>
          <a:off x="136525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30480</xdr:rowOff>
    </xdr:from>
    <xdr:to>
      <xdr:col>76</xdr:col>
      <xdr:colOff>114300</xdr:colOff>
      <xdr:row>102</xdr:row>
      <xdr:rowOff>115388</xdr:rowOff>
    </xdr:to>
    <xdr:cxnSp macro="">
      <xdr:nvCxnSpPr>
        <xdr:cNvPr id="889" name="直線コネクタ 888">
          <a:extLst>
            <a:ext uri="{FF2B5EF4-FFF2-40B4-BE49-F238E27FC236}">
              <a16:creationId xmlns:a16="http://schemas.microsoft.com/office/drawing/2014/main" id="{85DEB68C-EF13-40FF-A345-3376A834FF28}"/>
            </a:ext>
          </a:extLst>
        </xdr:cNvPr>
        <xdr:cNvCxnSpPr/>
      </xdr:nvCxnSpPr>
      <xdr:spPr>
        <a:xfrm>
          <a:off x="13703300" y="17518380"/>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107043</xdr:rowOff>
    </xdr:from>
    <xdr:to>
      <xdr:col>67</xdr:col>
      <xdr:colOff>101600</xdr:colOff>
      <xdr:row>102</xdr:row>
      <xdr:rowOff>37193</xdr:rowOff>
    </xdr:to>
    <xdr:sp macro="" textlink="">
      <xdr:nvSpPr>
        <xdr:cNvPr id="890" name="楕円 889">
          <a:extLst>
            <a:ext uri="{FF2B5EF4-FFF2-40B4-BE49-F238E27FC236}">
              <a16:creationId xmlns:a16="http://schemas.microsoft.com/office/drawing/2014/main" id="{DADFE7D0-F1FE-4910-B313-EE8838156C70}"/>
            </a:ext>
          </a:extLst>
        </xdr:cNvPr>
        <xdr:cNvSpPr/>
      </xdr:nvSpPr>
      <xdr:spPr>
        <a:xfrm>
          <a:off x="12763500" y="1742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157843</xdr:rowOff>
    </xdr:from>
    <xdr:to>
      <xdr:col>71</xdr:col>
      <xdr:colOff>177800</xdr:colOff>
      <xdr:row>102</xdr:row>
      <xdr:rowOff>30480</xdr:rowOff>
    </xdr:to>
    <xdr:cxnSp macro="">
      <xdr:nvCxnSpPr>
        <xdr:cNvPr id="891" name="直線コネクタ 890">
          <a:extLst>
            <a:ext uri="{FF2B5EF4-FFF2-40B4-BE49-F238E27FC236}">
              <a16:creationId xmlns:a16="http://schemas.microsoft.com/office/drawing/2014/main" id="{027FC6EB-6F18-4CBB-9552-0D0B45303448}"/>
            </a:ext>
          </a:extLst>
        </xdr:cNvPr>
        <xdr:cNvCxnSpPr/>
      </xdr:nvCxnSpPr>
      <xdr:spPr>
        <a:xfrm>
          <a:off x="12814300" y="1747429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101798</xdr:rowOff>
    </xdr:from>
    <xdr:ext cx="405111" cy="259045"/>
    <xdr:sp macro="" textlink="">
      <xdr:nvSpPr>
        <xdr:cNvPr id="892" name="n_1aveValue【庁舎】&#10;有形固定資産減価償却率">
          <a:extLst>
            <a:ext uri="{FF2B5EF4-FFF2-40B4-BE49-F238E27FC236}">
              <a16:creationId xmlns:a16="http://schemas.microsoft.com/office/drawing/2014/main" id="{0693E662-46F7-4B77-95B3-67327B4384EC}"/>
            </a:ext>
          </a:extLst>
        </xdr:cNvPr>
        <xdr:cNvSpPr txBox="1"/>
      </xdr:nvSpPr>
      <xdr:spPr>
        <a:xfrm>
          <a:off x="15266044" y="1793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893" name="n_2aveValue【庁舎】&#10;有形固定資産減価償却率">
          <a:extLst>
            <a:ext uri="{FF2B5EF4-FFF2-40B4-BE49-F238E27FC236}">
              <a16:creationId xmlns:a16="http://schemas.microsoft.com/office/drawing/2014/main" id="{B159E18B-87EE-40BF-BF49-371986CBD07F}"/>
            </a:ext>
          </a:extLst>
        </xdr:cNvPr>
        <xdr:cNvSpPr txBox="1"/>
      </xdr:nvSpPr>
      <xdr:spPr>
        <a:xfrm>
          <a:off x="14389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100165</xdr:rowOff>
    </xdr:from>
    <xdr:ext cx="405111" cy="259045"/>
    <xdr:sp macro="" textlink="">
      <xdr:nvSpPr>
        <xdr:cNvPr id="894" name="n_3aveValue【庁舎】&#10;有形固定資産減価償却率">
          <a:extLst>
            <a:ext uri="{FF2B5EF4-FFF2-40B4-BE49-F238E27FC236}">
              <a16:creationId xmlns:a16="http://schemas.microsoft.com/office/drawing/2014/main" id="{FEB8CB58-7993-4FFC-8CAE-01BC15D2CBEA}"/>
            </a:ext>
          </a:extLst>
        </xdr:cNvPr>
        <xdr:cNvSpPr txBox="1"/>
      </xdr:nvSpPr>
      <xdr:spPr>
        <a:xfrm>
          <a:off x="135007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155683</xdr:rowOff>
    </xdr:from>
    <xdr:ext cx="405111" cy="259045"/>
    <xdr:sp macro="" textlink="">
      <xdr:nvSpPr>
        <xdr:cNvPr id="895" name="n_4aveValue【庁舎】&#10;有形固定資産減価償却率">
          <a:extLst>
            <a:ext uri="{FF2B5EF4-FFF2-40B4-BE49-F238E27FC236}">
              <a16:creationId xmlns:a16="http://schemas.microsoft.com/office/drawing/2014/main" id="{A2C36A53-7226-4114-B41F-BC4B4A663B84}"/>
            </a:ext>
          </a:extLst>
        </xdr:cNvPr>
        <xdr:cNvSpPr txBox="1"/>
      </xdr:nvSpPr>
      <xdr:spPr>
        <a:xfrm>
          <a:off x="12611744" y="1798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66783</xdr:rowOff>
    </xdr:from>
    <xdr:ext cx="405111" cy="259045"/>
    <xdr:sp macro="" textlink="">
      <xdr:nvSpPr>
        <xdr:cNvPr id="896" name="n_1mainValue【庁舎】&#10;有形固定資産減価償却率">
          <a:extLst>
            <a:ext uri="{FF2B5EF4-FFF2-40B4-BE49-F238E27FC236}">
              <a16:creationId xmlns:a16="http://schemas.microsoft.com/office/drawing/2014/main" id="{5B8391FE-DD00-438F-8A5C-C50B7432F060}"/>
            </a:ext>
          </a:extLst>
        </xdr:cNvPr>
        <xdr:cNvSpPr txBox="1"/>
      </xdr:nvSpPr>
      <xdr:spPr>
        <a:xfrm>
          <a:off x="15266044" y="17383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11265</xdr:rowOff>
    </xdr:from>
    <xdr:ext cx="405111" cy="259045"/>
    <xdr:sp macro="" textlink="">
      <xdr:nvSpPr>
        <xdr:cNvPr id="897" name="n_2mainValue【庁舎】&#10;有形固定資産減価償却率">
          <a:extLst>
            <a:ext uri="{FF2B5EF4-FFF2-40B4-BE49-F238E27FC236}">
              <a16:creationId xmlns:a16="http://schemas.microsoft.com/office/drawing/2014/main" id="{8193C9AA-91C1-44CA-851B-76672476638D}"/>
            </a:ext>
          </a:extLst>
        </xdr:cNvPr>
        <xdr:cNvSpPr txBox="1"/>
      </xdr:nvSpPr>
      <xdr:spPr>
        <a:xfrm>
          <a:off x="14389744" y="17327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97807</xdr:rowOff>
    </xdr:from>
    <xdr:ext cx="405111" cy="259045"/>
    <xdr:sp macro="" textlink="">
      <xdr:nvSpPr>
        <xdr:cNvPr id="898" name="n_3mainValue【庁舎】&#10;有形固定資産減価償却率">
          <a:extLst>
            <a:ext uri="{FF2B5EF4-FFF2-40B4-BE49-F238E27FC236}">
              <a16:creationId xmlns:a16="http://schemas.microsoft.com/office/drawing/2014/main" id="{7C9B3F4F-9AE1-47B6-A0DF-841D0F50529F}"/>
            </a:ext>
          </a:extLst>
        </xdr:cNvPr>
        <xdr:cNvSpPr txBox="1"/>
      </xdr:nvSpPr>
      <xdr:spPr>
        <a:xfrm>
          <a:off x="135007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53720</xdr:rowOff>
    </xdr:from>
    <xdr:ext cx="405111" cy="259045"/>
    <xdr:sp macro="" textlink="">
      <xdr:nvSpPr>
        <xdr:cNvPr id="899" name="n_4mainValue【庁舎】&#10;有形固定資産減価償却率">
          <a:extLst>
            <a:ext uri="{FF2B5EF4-FFF2-40B4-BE49-F238E27FC236}">
              <a16:creationId xmlns:a16="http://schemas.microsoft.com/office/drawing/2014/main" id="{7EE5E1DE-F63B-4D89-96D2-9F1D38C0B156}"/>
            </a:ext>
          </a:extLst>
        </xdr:cNvPr>
        <xdr:cNvSpPr txBox="1"/>
      </xdr:nvSpPr>
      <xdr:spPr>
        <a:xfrm>
          <a:off x="12611744" y="1719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8F091056-E2B3-4660-8355-2A8A76EE9FC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14931740-F954-43B5-BA80-CBD14BC007E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CF7C36FA-8443-48F6-BE65-7E60AAAFA1F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B3CE7E82-386D-4B17-883A-8C51F38C5F7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BCC4999A-7B30-4275-BA11-00C00C5FC32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3EC03FDB-B48D-4328-A4B7-16029FF6644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6DB90897-6D55-48D1-BBBB-DB3E5CA9144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F6A7498E-9E83-45CA-AB29-2A86016AFD8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DD196717-4414-45A4-8239-EBCDE87FC67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25EE55A6-9DFA-4D8A-B54F-4852A6F6AA1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B1AAF166-BA7E-45E2-89F0-45368763EC7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667DF463-AA2E-47F5-B890-2AA6010B1711}"/>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06866970-34AD-494E-9794-E39A6AE6B55B}"/>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F95E3F07-C0E2-43F3-97F1-4EC49A84BABE}"/>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5B022406-0F89-4368-908C-7D2103015583}"/>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7A2957AA-7FE5-447A-8581-79EDA158F472}"/>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6457F41F-78DD-43C2-AE8F-2B3ED9719BAB}"/>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F1EED94D-F4A5-49A6-9692-E9DA2BEA19BE}"/>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7F99077B-03C0-464B-ABB2-59D8AEEC3E7B}"/>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F5D49148-9D56-4BBA-A388-91A7C5C0B915}"/>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CF352829-1F12-4A02-AACB-8FFE99A0FBE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7DDF180A-A898-4A88-80CE-C71464E8602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C47A27B0-AE7B-46BB-8E86-B7FF9EF4159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163830</xdr:rowOff>
    </xdr:from>
    <xdr:to>
      <xdr:col>116</xdr:col>
      <xdr:colOff>62864</xdr:colOff>
      <xdr:row>107</xdr:row>
      <xdr:rowOff>148589</xdr:rowOff>
    </xdr:to>
    <xdr:cxnSp macro="">
      <xdr:nvCxnSpPr>
        <xdr:cNvPr id="923" name="直線コネクタ 922">
          <a:extLst>
            <a:ext uri="{FF2B5EF4-FFF2-40B4-BE49-F238E27FC236}">
              <a16:creationId xmlns:a16="http://schemas.microsoft.com/office/drawing/2014/main" id="{4B9678F6-74A5-4453-BF52-447D51E9DC5C}"/>
            </a:ext>
          </a:extLst>
        </xdr:cNvPr>
        <xdr:cNvCxnSpPr/>
      </xdr:nvCxnSpPr>
      <xdr:spPr>
        <a:xfrm flipV="1">
          <a:off x="22160864" y="17137380"/>
          <a:ext cx="0" cy="1356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2448C5FC-40ED-4FAB-BBAB-5F59462CC4F7}"/>
            </a:ext>
          </a:extLst>
        </xdr:cNvPr>
        <xdr:cNvSpPr txBox="1"/>
      </xdr:nvSpPr>
      <xdr:spPr>
        <a:xfrm>
          <a:off x="221996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148589</xdr:rowOff>
    </xdr:from>
    <xdr:to>
      <xdr:col>116</xdr:col>
      <xdr:colOff>152400</xdr:colOff>
      <xdr:row>107</xdr:row>
      <xdr:rowOff>148589</xdr:rowOff>
    </xdr:to>
    <xdr:cxnSp macro="">
      <xdr:nvCxnSpPr>
        <xdr:cNvPr id="925" name="直線コネクタ 924">
          <a:extLst>
            <a:ext uri="{FF2B5EF4-FFF2-40B4-BE49-F238E27FC236}">
              <a16:creationId xmlns:a16="http://schemas.microsoft.com/office/drawing/2014/main" id="{F3155920-E4CE-409E-A226-5F41285C6E3C}"/>
            </a:ext>
          </a:extLst>
        </xdr:cNvPr>
        <xdr:cNvCxnSpPr/>
      </xdr:nvCxnSpPr>
      <xdr:spPr>
        <a:xfrm>
          <a:off x="22072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110507</xdr:rowOff>
    </xdr:from>
    <xdr:ext cx="469744" cy="259045"/>
    <xdr:sp macro="" textlink="">
      <xdr:nvSpPr>
        <xdr:cNvPr id="926" name="【庁舎】&#10;一人当たり面積最大値テキスト">
          <a:extLst>
            <a:ext uri="{FF2B5EF4-FFF2-40B4-BE49-F238E27FC236}">
              <a16:creationId xmlns:a16="http://schemas.microsoft.com/office/drawing/2014/main" id="{85790EBB-23D7-4AD7-95FF-243BA28F1F9E}"/>
            </a:ext>
          </a:extLst>
        </xdr:cNvPr>
        <xdr:cNvSpPr txBox="1"/>
      </xdr:nvSpPr>
      <xdr:spPr>
        <a:xfrm>
          <a:off x="22199600" y="1691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163830</xdr:rowOff>
    </xdr:from>
    <xdr:to>
      <xdr:col>116</xdr:col>
      <xdr:colOff>152400</xdr:colOff>
      <xdr:row>99</xdr:row>
      <xdr:rowOff>163830</xdr:rowOff>
    </xdr:to>
    <xdr:cxnSp macro="">
      <xdr:nvCxnSpPr>
        <xdr:cNvPr id="927" name="直線コネクタ 926">
          <a:extLst>
            <a:ext uri="{FF2B5EF4-FFF2-40B4-BE49-F238E27FC236}">
              <a16:creationId xmlns:a16="http://schemas.microsoft.com/office/drawing/2014/main" id="{35BF1D8B-F0DF-4CAC-AEB8-E6DD1E59F3BE}"/>
            </a:ext>
          </a:extLst>
        </xdr:cNvPr>
        <xdr:cNvCxnSpPr/>
      </xdr:nvCxnSpPr>
      <xdr:spPr>
        <a:xfrm>
          <a:off x="22072600" y="1713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127016</xdr:rowOff>
    </xdr:from>
    <xdr:ext cx="469744" cy="259045"/>
    <xdr:sp macro="" textlink="">
      <xdr:nvSpPr>
        <xdr:cNvPr id="928" name="【庁舎】&#10;一人当たり面積平均値テキスト">
          <a:extLst>
            <a:ext uri="{FF2B5EF4-FFF2-40B4-BE49-F238E27FC236}">
              <a16:creationId xmlns:a16="http://schemas.microsoft.com/office/drawing/2014/main" id="{468DA7DE-F02B-4FE1-86D5-A7B6208856DA}"/>
            </a:ext>
          </a:extLst>
        </xdr:cNvPr>
        <xdr:cNvSpPr txBox="1"/>
      </xdr:nvSpPr>
      <xdr:spPr>
        <a:xfrm>
          <a:off x="22199600" y="17957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104139</xdr:rowOff>
    </xdr:from>
    <xdr:to>
      <xdr:col>116</xdr:col>
      <xdr:colOff>114300</xdr:colOff>
      <xdr:row>106</xdr:row>
      <xdr:rowOff>34289</xdr:rowOff>
    </xdr:to>
    <xdr:sp macro="" textlink="">
      <xdr:nvSpPr>
        <xdr:cNvPr id="929" name="フローチャート: 判断 928">
          <a:extLst>
            <a:ext uri="{FF2B5EF4-FFF2-40B4-BE49-F238E27FC236}">
              <a16:creationId xmlns:a16="http://schemas.microsoft.com/office/drawing/2014/main" id="{A329F8F2-A0F7-44CA-9182-F182F4CC4966}"/>
            </a:ext>
          </a:extLst>
        </xdr:cNvPr>
        <xdr:cNvSpPr/>
      </xdr:nvSpPr>
      <xdr:spPr>
        <a:xfrm>
          <a:off x="22110700" y="1810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30" name="フローチャート: 判断 929">
          <a:extLst>
            <a:ext uri="{FF2B5EF4-FFF2-40B4-BE49-F238E27FC236}">
              <a16:creationId xmlns:a16="http://schemas.microsoft.com/office/drawing/2014/main" id="{794BDF33-E035-455C-9896-78711EF5B8AA}"/>
            </a:ext>
          </a:extLst>
        </xdr:cNvPr>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17E6941A-D107-4FC6-B00C-2EBE21F6E542}"/>
            </a:ext>
          </a:extLst>
        </xdr:cNvPr>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32" name="フローチャート: 判断 931">
          <a:extLst>
            <a:ext uri="{FF2B5EF4-FFF2-40B4-BE49-F238E27FC236}">
              <a16:creationId xmlns:a16="http://schemas.microsoft.com/office/drawing/2014/main" id="{5E8F1A7A-8C6B-4F38-B1B1-BD2FA3905028}"/>
            </a:ext>
          </a:extLst>
        </xdr:cNvPr>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63500</xdr:rowOff>
    </xdr:from>
    <xdr:to>
      <xdr:col>98</xdr:col>
      <xdr:colOff>38100</xdr:colOff>
      <xdr:row>106</xdr:row>
      <xdr:rowOff>165100</xdr:rowOff>
    </xdr:to>
    <xdr:sp macro="" textlink="">
      <xdr:nvSpPr>
        <xdr:cNvPr id="933" name="フローチャート: 判断 932">
          <a:extLst>
            <a:ext uri="{FF2B5EF4-FFF2-40B4-BE49-F238E27FC236}">
              <a16:creationId xmlns:a16="http://schemas.microsoft.com/office/drawing/2014/main" id="{8FFE0E8B-DED9-40FE-8001-A96A1CB6F858}"/>
            </a:ext>
          </a:extLst>
        </xdr:cNvPr>
        <xdr:cNvSpPr/>
      </xdr:nvSpPr>
      <xdr:spPr>
        <a:xfrm>
          <a:off x="18605500" y="182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A278663F-51EC-4FDC-93D6-8579FE20B85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82422FA8-5BD6-450C-9174-456F98A162A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E836CAC9-38D8-418D-B966-4A38F1F9F16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FEDDBE09-A353-4936-8FA2-52AB7ED1859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191CFBC0-8F60-4F18-A7AF-039B6A840B7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87630</xdr:rowOff>
    </xdr:from>
    <xdr:to>
      <xdr:col>116</xdr:col>
      <xdr:colOff>114300</xdr:colOff>
      <xdr:row>107</xdr:row>
      <xdr:rowOff>17780</xdr:rowOff>
    </xdr:to>
    <xdr:sp macro="" textlink="">
      <xdr:nvSpPr>
        <xdr:cNvPr id="939" name="楕円 938">
          <a:extLst>
            <a:ext uri="{FF2B5EF4-FFF2-40B4-BE49-F238E27FC236}">
              <a16:creationId xmlns:a16="http://schemas.microsoft.com/office/drawing/2014/main" id="{1B835956-2224-4A06-A86A-63F481CB57BE}"/>
            </a:ext>
          </a:extLst>
        </xdr:cNvPr>
        <xdr:cNvSpPr/>
      </xdr:nvSpPr>
      <xdr:spPr>
        <a:xfrm>
          <a:off x="22110700" y="1826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66057</xdr:rowOff>
    </xdr:from>
    <xdr:ext cx="469744" cy="259045"/>
    <xdr:sp macro="" textlink="">
      <xdr:nvSpPr>
        <xdr:cNvPr id="940" name="【庁舎】&#10;一人当たり面積該当値テキスト">
          <a:extLst>
            <a:ext uri="{FF2B5EF4-FFF2-40B4-BE49-F238E27FC236}">
              <a16:creationId xmlns:a16="http://schemas.microsoft.com/office/drawing/2014/main" id="{0CDC6D6D-8EB4-41EE-B709-F94042E8BA33}"/>
            </a:ext>
          </a:extLst>
        </xdr:cNvPr>
        <xdr:cNvSpPr txBox="1"/>
      </xdr:nvSpPr>
      <xdr:spPr>
        <a:xfrm>
          <a:off x="22199600" y="182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78739</xdr:rowOff>
    </xdr:from>
    <xdr:to>
      <xdr:col>112</xdr:col>
      <xdr:colOff>38100</xdr:colOff>
      <xdr:row>107</xdr:row>
      <xdr:rowOff>8889</xdr:rowOff>
    </xdr:to>
    <xdr:sp macro="" textlink="">
      <xdr:nvSpPr>
        <xdr:cNvPr id="941" name="楕円 940">
          <a:extLst>
            <a:ext uri="{FF2B5EF4-FFF2-40B4-BE49-F238E27FC236}">
              <a16:creationId xmlns:a16="http://schemas.microsoft.com/office/drawing/2014/main" id="{D5B3A32A-EC3E-4529-B2DB-DAF03E91F4F9}"/>
            </a:ext>
          </a:extLst>
        </xdr:cNvPr>
        <xdr:cNvSpPr/>
      </xdr:nvSpPr>
      <xdr:spPr>
        <a:xfrm>
          <a:off x="21272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129539</xdr:rowOff>
    </xdr:from>
    <xdr:to>
      <xdr:col>116</xdr:col>
      <xdr:colOff>63500</xdr:colOff>
      <xdr:row>106</xdr:row>
      <xdr:rowOff>138430</xdr:rowOff>
    </xdr:to>
    <xdr:cxnSp macro="">
      <xdr:nvCxnSpPr>
        <xdr:cNvPr id="942" name="直線コネクタ 941">
          <a:extLst>
            <a:ext uri="{FF2B5EF4-FFF2-40B4-BE49-F238E27FC236}">
              <a16:creationId xmlns:a16="http://schemas.microsoft.com/office/drawing/2014/main" id="{3E87C0FF-2C72-4BC9-A43E-B15493F3BBD8}"/>
            </a:ext>
          </a:extLst>
        </xdr:cNvPr>
        <xdr:cNvCxnSpPr/>
      </xdr:nvCxnSpPr>
      <xdr:spPr>
        <a:xfrm>
          <a:off x="21323300" y="18303239"/>
          <a:ext cx="8382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85089</xdr:rowOff>
    </xdr:from>
    <xdr:to>
      <xdr:col>107</xdr:col>
      <xdr:colOff>101600</xdr:colOff>
      <xdr:row>107</xdr:row>
      <xdr:rowOff>15239</xdr:rowOff>
    </xdr:to>
    <xdr:sp macro="" textlink="">
      <xdr:nvSpPr>
        <xdr:cNvPr id="943" name="楕円 942">
          <a:extLst>
            <a:ext uri="{FF2B5EF4-FFF2-40B4-BE49-F238E27FC236}">
              <a16:creationId xmlns:a16="http://schemas.microsoft.com/office/drawing/2014/main" id="{892BFBF8-7CB0-4064-9994-6D854A37F315}"/>
            </a:ext>
          </a:extLst>
        </xdr:cNvPr>
        <xdr:cNvSpPr/>
      </xdr:nvSpPr>
      <xdr:spPr>
        <a:xfrm>
          <a:off x="20383500" y="1825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129539</xdr:rowOff>
    </xdr:from>
    <xdr:to>
      <xdr:col>111</xdr:col>
      <xdr:colOff>177800</xdr:colOff>
      <xdr:row>106</xdr:row>
      <xdr:rowOff>135889</xdr:rowOff>
    </xdr:to>
    <xdr:cxnSp macro="">
      <xdr:nvCxnSpPr>
        <xdr:cNvPr id="944" name="直線コネクタ 943">
          <a:extLst>
            <a:ext uri="{FF2B5EF4-FFF2-40B4-BE49-F238E27FC236}">
              <a16:creationId xmlns:a16="http://schemas.microsoft.com/office/drawing/2014/main" id="{7793DBC2-0E87-4B53-AFCD-42E20A20F940}"/>
            </a:ext>
          </a:extLst>
        </xdr:cNvPr>
        <xdr:cNvCxnSpPr/>
      </xdr:nvCxnSpPr>
      <xdr:spPr>
        <a:xfrm flipV="1">
          <a:off x="20434300" y="18303239"/>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91439</xdr:rowOff>
    </xdr:from>
    <xdr:to>
      <xdr:col>102</xdr:col>
      <xdr:colOff>165100</xdr:colOff>
      <xdr:row>107</xdr:row>
      <xdr:rowOff>21589</xdr:rowOff>
    </xdr:to>
    <xdr:sp macro="" textlink="">
      <xdr:nvSpPr>
        <xdr:cNvPr id="945" name="楕円 944">
          <a:extLst>
            <a:ext uri="{FF2B5EF4-FFF2-40B4-BE49-F238E27FC236}">
              <a16:creationId xmlns:a16="http://schemas.microsoft.com/office/drawing/2014/main" id="{C8ED4F5C-2643-4A9F-8D34-71F5F8CFCF94}"/>
            </a:ext>
          </a:extLst>
        </xdr:cNvPr>
        <xdr:cNvSpPr/>
      </xdr:nvSpPr>
      <xdr:spPr>
        <a:xfrm>
          <a:off x="19494500" y="1826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135889</xdr:rowOff>
    </xdr:from>
    <xdr:to>
      <xdr:col>107</xdr:col>
      <xdr:colOff>50800</xdr:colOff>
      <xdr:row>106</xdr:row>
      <xdr:rowOff>142239</xdr:rowOff>
    </xdr:to>
    <xdr:cxnSp macro="">
      <xdr:nvCxnSpPr>
        <xdr:cNvPr id="946" name="直線コネクタ 945">
          <a:extLst>
            <a:ext uri="{FF2B5EF4-FFF2-40B4-BE49-F238E27FC236}">
              <a16:creationId xmlns:a16="http://schemas.microsoft.com/office/drawing/2014/main" id="{B1D7E943-5CBC-46E7-B8E4-13CCE83F91FB}"/>
            </a:ext>
          </a:extLst>
        </xdr:cNvPr>
        <xdr:cNvCxnSpPr/>
      </xdr:nvCxnSpPr>
      <xdr:spPr>
        <a:xfrm flipV="1">
          <a:off x="19545300" y="18309589"/>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96520</xdr:rowOff>
    </xdr:from>
    <xdr:to>
      <xdr:col>98</xdr:col>
      <xdr:colOff>38100</xdr:colOff>
      <xdr:row>107</xdr:row>
      <xdr:rowOff>26670</xdr:rowOff>
    </xdr:to>
    <xdr:sp macro="" textlink="">
      <xdr:nvSpPr>
        <xdr:cNvPr id="947" name="楕円 946">
          <a:extLst>
            <a:ext uri="{FF2B5EF4-FFF2-40B4-BE49-F238E27FC236}">
              <a16:creationId xmlns:a16="http://schemas.microsoft.com/office/drawing/2014/main" id="{BAF2B87B-A1DA-4E03-A09E-0C8F1A790712}"/>
            </a:ext>
          </a:extLst>
        </xdr:cNvPr>
        <xdr:cNvSpPr/>
      </xdr:nvSpPr>
      <xdr:spPr>
        <a:xfrm>
          <a:off x="18605500" y="1827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142239</xdr:rowOff>
    </xdr:from>
    <xdr:to>
      <xdr:col>102</xdr:col>
      <xdr:colOff>114300</xdr:colOff>
      <xdr:row>106</xdr:row>
      <xdr:rowOff>147320</xdr:rowOff>
    </xdr:to>
    <xdr:cxnSp macro="">
      <xdr:nvCxnSpPr>
        <xdr:cNvPr id="948" name="直線コネクタ 947">
          <a:extLst>
            <a:ext uri="{FF2B5EF4-FFF2-40B4-BE49-F238E27FC236}">
              <a16:creationId xmlns:a16="http://schemas.microsoft.com/office/drawing/2014/main" id="{9AF15752-E2F7-4699-A5B8-7EDB2B83F34D}"/>
            </a:ext>
          </a:extLst>
        </xdr:cNvPr>
        <xdr:cNvCxnSpPr/>
      </xdr:nvCxnSpPr>
      <xdr:spPr>
        <a:xfrm flipV="1">
          <a:off x="18656300" y="18315939"/>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64788</xdr:rowOff>
    </xdr:from>
    <xdr:ext cx="469744" cy="259045"/>
    <xdr:sp macro="" textlink="">
      <xdr:nvSpPr>
        <xdr:cNvPr id="949" name="n_1aveValue【庁舎】&#10;一人当たり面積">
          <a:extLst>
            <a:ext uri="{FF2B5EF4-FFF2-40B4-BE49-F238E27FC236}">
              <a16:creationId xmlns:a16="http://schemas.microsoft.com/office/drawing/2014/main" id="{4F491E9E-CD64-47CF-B5A0-13B89DAB3ED8}"/>
            </a:ext>
          </a:extLst>
        </xdr:cNvPr>
        <xdr:cNvSpPr txBox="1"/>
      </xdr:nvSpPr>
      <xdr:spPr>
        <a:xfrm>
          <a:off x="2107572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71138</xdr:rowOff>
    </xdr:from>
    <xdr:ext cx="469744" cy="259045"/>
    <xdr:sp macro="" textlink="">
      <xdr:nvSpPr>
        <xdr:cNvPr id="950" name="n_2aveValue【庁舎】&#10;一人当たり面積">
          <a:extLst>
            <a:ext uri="{FF2B5EF4-FFF2-40B4-BE49-F238E27FC236}">
              <a16:creationId xmlns:a16="http://schemas.microsoft.com/office/drawing/2014/main" id="{4545A165-4162-46D2-97E9-E18F94A23A54}"/>
            </a:ext>
          </a:extLst>
        </xdr:cNvPr>
        <xdr:cNvSpPr txBox="1"/>
      </xdr:nvSpPr>
      <xdr:spPr>
        <a:xfrm>
          <a:off x="20199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88916</xdr:rowOff>
    </xdr:from>
    <xdr:ext cx="469744" cy="259045"/>
    <xdr:sp macro="" textlink="">
      <xdr:nvSpPr>
        <xdr:cNvPr id="951" name="n_3aveValue【庁舎】&#10;一人当たり面積">
          <a:extLst>
            <a:ext uri="{FF2B5EF4-FFF2-40B4-BE49-F238E27FC236}">
              <a16:creationId xmlns:a16="http://schemas.microsoft.com/office/drawing/2014/main" id="{075BAF79-4482-42F6-A896-424AA407421E}"/>
            </a:ext>
          </a:extLst>
        </xdr:cNvPr>
        <xdr:cNvSpPr txBox="1"/>
      </xdr:nvSpPr>
      <xdr:spPr>
        <a:xfrm>
          <a:off x="19310427" y="17919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10177</xdr:rowOff>
    </xdr:from>
    <xdr:ext cx="469744" cy="259045"/>
    <xdr:sp macro="" textlink="">
      <xdr:nvSpPr>
        <xdr:cNvPr id="952" name="n_4aveValue【庁舎】&#10;一人当たり面積">
          <a:extLst>
            <a:ext uri="{FF2B5EF4-FFF2-40B4-BE49-F238E27FC236}">
              <a16:creationId xmlns:a16="http://schemas.microsoft.com/office/drawing/2014/main" id="{CF06E6D8-8EF7-4B72-8B80-54FACDFDA1FB}"/>
            </a:ext>
          </a:extLst>
        </xdr:cNvPr>
        <xdr:cNvSpPr txBox="1"/>
      </xdr:nvSpPr>
      <xdr:spPr>
        <a:xfrm>
          <a:off x="18421427" y="1801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xdr:rowOff>
    </xdr:from>
    <xdr:ext cx="469744" cy="259045"/>
    <xdr:sp macro="" textlink="">
      <xdr:nvSpPr>
        <xdr:cNvPr id="953" name="n_1mainValue【庁舎】&#10;一人当たり面積">
          <a:extLst>
            <a:ext uri="{FF2B5EF4-FFF2-40B4-BE49-F238E27FC236}">
              <a16:creationId xmlns:a16="http://schemas.microsoft.com/office/drawing/2014/main" id="{37B0236C-81C0-4AE7-AA5B-D80E92582554}"/>
            </a:ext>
          </a:extLst>
        </xdr:cNvPr>
        <xdr:cNvSpPr txBox="1"/>
      </xdr:nvSpPr>
      <xdr:spPr>
        <a:xfrm>
          <a:off x="210757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6366</xdr:rowOff>
    </xdr:from>
    <xdr:ext cx="469744" cy="259045"/>
    <xdr:sp macro="" textlink="">
      <xdr:nvSpPr>
        <xdr:cNvPr id="954" name="n_2mainValue【庁舎】&#10;一人当たり面積">
          <a:extLst>
            <a:ext uri="{FF2B5EF4-FFF2-40B4-BE49-F238E27FC236}">
              <a16:creationId xmlns:a16="http://schemas.microsoft.com/office/drawing/2014/main" id="{31F3FB62-65DF-4AEC-A6A0-FFE60C7D315D}"/>
            </a:ext>
          </a:extLst>
        </xdr:cNvPr>
        <xdr:cNvSpPr txBox="1"/>
      </xdr:nvSpPr>
      <xdr:spPr>
        <a:xfrm>
          <a:off x="20199427" y="18351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12716</xdr:rowOff>
    </xdr:from>
    <xdr:ext cx="469744" cy="259045"/>
    <xdr:sp macro="" textlink="">
      <xdr:nvSpPr>
        <xdr:cNvPr id="955" name="n_3mainValue【庁舎】&#10;一人当たり面積">
          <a:extLst>
            <a:ext uri="{FF2B5EF4-FFF2-40B4-BE49-F238E27FC236}">
              <a16:creationId xmlns:a16="http://schemas.microsoft.com/office/drawing/2014/main" id="{EEC7E23D-5918-40AF-ACB4-E50195A51ED1}"/>
            </a:ext>
          </a:extLst>
        </xdr:cNvPr>
        <xdr:cNvSpPr txBox="1"/>
      </xdr:nvSpPr>
      <xdr:spPr>
        <a:xfrm>
          <a:off x="19310427" y="1835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17797</xdr:rowOff>
    </xdr:from>
    <xdr:ext cx="469744" cy="259045"/>
    <xdr:sp macro="" textlink="">
      <xdr:nvSpPr>
        <xdr:cNvPr id="956" name="n_4mainValue【庁舎】&#10;一人当たり面積">
          <a:extLst>
            <a:ext uri="{FF2B5EF4-FFF2-40B4-BE49-F238E27FC236}">
              <a16:creationId xmlns:a16="http://schemas.microsoft.com/office/drawing/2014/main" id="{4008B1CD-5F4C-499F-8354-22C7144CD113}"/>
            </a:ext>
          </a:extLst>
        </xdr:cNvPr>
        <xdr:cNvSpPr txBox="1"/>
      </xdr:nvSpPr>
      <xdr:spPr>
        <a:xfrm>
          <a:off x="18421427" y="1836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4ACAC2D3-DC17-411A-BB55-36CFF08F5A9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90C57A55-9E8C-4439-B71A-700E291A376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FE01673F-08DD-4B83-B5AE-D3C9D18C274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一般廃棄物処理施設及び福祉施設において全国平均・和歌山県平均・類似団体平均をいずれも上回っており、他団体と比較して老朽化した施設が多い状況にある。これは、一般廃棄物処理施設については基幹設備が更新時期を迎えていること、福祉施設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年を過ぎ、施設の経過年数が進んでいることが主な要因である。</a:t>
          </a: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今後は公共施設等総合管理計画に基づき、施設の統廃合・複合化を含めた保有量の最適化（令和</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年度までに延べ床面積</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％削減）と、個別施設計画に基づく計画的な維持管理・長寿命化を進め、将来的な更新経費の抑制と平準化を図る。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46,492
46,195
101.06
27,802,491
26,564,982
1,136,666
14,374,584
32,938,754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人事院勧告への対応「給与改定費」の新設等に伴い基準財政需要額が増額となるなど、単年度では指数が低下したものの、低指数であった令和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年度が算定対象</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過去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から外れたことから、</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ヵ年平均は横ばいとなった。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今後も、人口減少などの課題に対応するための施策に取り組み、市税収入の確保に努め、財政基盤の強化を図る。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102870</xdr:rowOff>
    </xdr:from>
    <xdr:to>
      <xdr:col>23</xdr:col>
      <xdr:colOff>133350</xdr:colOff>
      <xdr:row>40</xdr:row>
      <xdr:rowOff>102870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69608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95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78740</xdr:rowOff>
    </xdr:from>
    <xdr:to>
      <xdr:col>19</xdr:col>
      <xdr:colOff>133350</xdr:colOff>
      <xdr:row>40</xdr:row>
      <xdr:rowOff>102870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9367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54610</xdr:rowOff>
    </xdr:from>
    <xdr:to>
      <xdr:col>15</xdr:col>
      <xdr:colOff>82550</xdr:colOff>
      <xdr:row>40</xdr:row>
      <xdr:rowOff>78740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9126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109237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54610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86435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109237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78740</xdr:rowOff>
    </xdr:from>
    <xdr:to>
      <xdr:col>7</xdr:col>
      <xdr:colOff>31750</xdr:colOff>
      <xdr:row>40</xdr:row>
      <xdr:rowOff>8890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7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19067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52070</xdr:rowOff>
    </xdr:from>
    <xdr:to>
      <xdr:col>23</xdr:col>
      <xdr:colOff>184150</xdr:colOff>
      <xdr:row>40</xdr:row>
      <xdr:rowOff>153670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68597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7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52070</xdr:rowOff>
    </xdr:from>
    <xdr:to>
      <xdr:col>19</xdr:col>
      <xdr:colOff>184150</xdr:colOff>
      <xdr:row>40</xdr:row>
      <xdr:rowOff>153670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163847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27940</xdr:rowOff>
    </xdr:from>
    <xdr:to>
      <xdr:col>15</xdr:col>
      <xdr:colOff>133350</xdr:colOff>
      <xdr:row>40</xdr:row>
      <xdr:rowOff>129540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139717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3810</xdr:rowOff>
    </xdr:from>
    <xdr:to>
      <xdr:col>11</xdr:col>
      <xdr:colOff>82550</xdr:colOff>
      <xdr:row>40</xdr:row>
      <xdr:rowOff>105410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115587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41927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歳出では、令和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年度より会計年度任用職員への勤勉手当支給が開始されたことなど、経常経費の人件費増額等により、前年度と比べ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今後も、市税収入の確保や、総人件費の抑制や事務事業の見直しによる経常経費の抑制に努める。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140063</xdr:rowOff>
    </xdr:from>
    <xdr:to>
      <xdr:col>23</xdr:col>
      <xdr:colOff>133350</xdr:colOff>
      <xdr:row>61</xdr:row>
      <xdr:rowOff>160746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598513"/>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140063</xdr:rowOff>
    </xdr:from>
    <xdr:to>
      <xdr:col>19</xdr:col>
      <xdr:colOff>133350</xdr:colOff>
      <xdr:row>61</xdr:row>
      <xdr:rowOff>150404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598513"/>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163285</xdr:rowOff>
    </xdr:from>
    <xdr:to>
      <xdr:col>15</xdr:col>
      <xdr:colOff>82550</xdr:colOff>
      <xdr:row>61</xdr:row>
      <xdr:rowOff>150404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450285"/>
          <a:ext cx="889000" cy="15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163285</xdr:rowOff>
    </xdr:from>
    <xdr:to>
      <xdr:col>11</xdr:col>
      <xdr:colOff>31750</xdr:colOff>
      <xdr:row>61</xdr:row>
      <xdr:rowOff>146957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50285"/>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156391</xdr:rowOff>
    </xdr:from>
    <xdr:to>
      <xdr:col>7</xdr:col>
      <xdr:colOff>31750</xdr:colOff>
      <xdr:row>60</xdr:row>
      <xdr:rowOff>86541</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271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96718</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4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109946</xdr:rowOff>
    </xdr:from>
    <xdr:to>
      <xdr:col>23</xdr:col>
      <xdr:colOff>184150</xdr:colOff>
      <xdr:row>62</xdr:row>
      <xdr:rowOff>40096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6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82023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40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89263</xdr:rowOff>
    </xdr:from>
    <xdr:to>
      <xdr:col>19</xdr:col>
      <xdr:colOff>184150</xdr:colOff>
      <xdr:row>62</xdr:row>
      <xdr:rowOff>19413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47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4190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634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99604</xdr:rowOff>
    </xdr:from>
    <xdr:to>
      <xdr:col>15</xdr:col>
      <xdr:colOff>133350</xdr:colOff>
      <xdr:row>62</xdr:row>
      <xdr:rowOff>29754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55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14531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44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112485</xdr:rowOff>
    </xdr:from>
    <xdr:to>
      <xdr:col>11</xdr:col>
      <xdr:colOff>82550</xdr:colOff>
      <xdr:row>61</xdr:row>
      <xdr:rowOff>42635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27412</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8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96157</xdr:rowOff>
    </xdr:from>
    <xdr:to>
      <xdr:col>7</xdr:col>
      <xdr:colOff>31750</xdr:colOff>
      <xdr:row>62</xdr:row>
      <xdr:rowOff>26307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11084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4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[176,179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月豪雨災害対応への時間外勤務手当や災害廃棄物処理事業が減となる一方で、会計年度任用職員の報酬の増額改定や勤勉手当の支給開始など会計年度任用職員の処遇改善に伴う報酬や手当の増により人件費が増え、基準となる住民基本台帳人口が減となっており、前年度に比べ上昇している。</a:t>
          </a:r>
        </a:p>
        <a:p>
          <a:r>
            <a:rPr kumimoji="1" lang="ja-JP" altLang="en-US" sz="1300">
              <a:latin typeface="ＭＳ Ｐゴシック" panose="020B0600070205080204" pitchFamily="50" charset="-128"/>
              <a:ea typeface="ＭＳ Ｐゴシック" panose="020B0600070205080204" pitchFamily="50" charset="-128"/>
            </a:rPr>
            <a:t>　今後も引き続き、総人件費の抑制や事務事業の見直しによる経常経費の抑制に努める。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35150</xdr:rowOff>
    </xdr:from>
    <xdr:to>
      <xdr:col>23</xdr:col>
      <xdr:colOff>133350</xdr:colOff>
      <xdr:row>81</xdr:row>
      <xdr:rowOff>36162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22600"/>
          <a:ext cx="838200" cy="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20939</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908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34345</xdr:rowOff>
    </xdr:from>
    <xdr:to>
      <xdr:col>19</xdr:col>
      <xdr:colOff>133350</xdr:colOff>
      <xdr:row>81</xdr:row>
      <xdr:rowOff>35150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21795"/>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81901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969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34048</xdr:rowOff>
    </xdr:from>
    <xdr:to>
      <xdr:col>15</xdr:col>
      <xdr:colOff>82550</xdr:colOff>
      <xdr:row>81</xdr:row>
      <xdr:rowOff>34345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21498"/>
          <a:ext cx="8890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80723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9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32827</xdr:rowOff>
    </xdr:from>
    <xdr:to>
      <xdr:col>11</xdr:col>
      <xdr:colOff>31750</xdr:colOff>
      <xdr:row>81</xdr:row>
      <xdr:rowOff>34048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20277"/>
          <a:ext cx="889000" cy="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79108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96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153178</xdr:rowOff>
    </xdr:from>
    <xdr:to>
      <xdr:col>7</xdr:col>
      <xdr:colOff>31750</xdr:colOff>
      <xdr:row>81</xdr:row>
      <xdr:rowOff>83328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6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93505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3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156812</xdr:rowOff>
    </xdr:from>
    <xdr:to>
      <xdr:col>23</xdr:col>
      <xdr:colOff>184150</xdr:colOff>
      <xdr:row>81</xdr:row>
      <xdr:rowOff>86962</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7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78089</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79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155800</xdr:rowOff>
    </xdr:from>
    <xdr:to>
      <xdr:col>19</xdr:col>
      <xdr:colOff>184150</xdr:colOff>
      <xdr:row>81</xdr:row>
      <xdr:rowOff>85950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96127</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64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154995</xdr:rowOff>
    </xdr:from>
    <xdr:to>
      <xdr:col>15</xdr:col>
      <xdr:colOff>133350</xdr:colOff>
      <xdr:row>81</xdr:row>
      <xdr:rowOff>85145</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7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95322</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639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154698</xdr:rowOff>
    </xdr:from>
    <xdr:to>
      <xdr:col>11</xdr:col>
      <xdr:colOff>82550</xdr:colOff>
      <xdr:row>81</xdr:row>
      <xdr:rowOff>84848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7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95025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639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153477</xdr:rowOff>
    </xdr:from>
    <xdr:to>
      <xdr:col>7</xdr:col>
      <xdr:colOff>31750</xdr:colOff>
      <xdr:row>81</xdr:row>
      <xdr:rowOff>83627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6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68404</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55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主に、前歴換算制度を見直し、民間企業等での正規職員としての職務経験の換算率を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とし、前歴のある職員の処遇改善したことにより、ラスパイレス指数が</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今後も引き続き、職務や能力、実績を重視した給与体系を維持していく。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96157</xdr:rowOff>
    </xdr:from>
    <xdr:to>
      <xdr:col>81</xdr:col>
      <xdr:colOff>44450</xdr:colOff>
      <xdr:row>81</xdr:row>
      <xdr:rowOff>28121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3812157"/>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96157</xdr:rowOff>
    </xdr:from>
    <xdr:to>
      <xdr:col>77</xdr:col>
      <xdr:colOff>44450</xdr:colOff>
      <xdr:row>82</xdr:row>
      <xdr:rowOff>97971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3812157"/>
          <a:ext cx="889000" cy="34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97971</xdr:rowOff>
    </xdr:from>
    <xdr:to>
      <xdr:col>72</xdr:col>
      <xdr:colOff>203200</xdr:colOff>
      <xdr:row>82</xdr:row>
      <xdr:rowOff>149679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1568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149679</xdr:rowOff>
    </xdr:from>
    <xdr:to>
      <xdr:col>68</xdr:col>
      <xdr:colOff>152400</xdr:colOff>
      <xdr:row>83</xdr:row>
      <xdr:rowOff>150586</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208579"/>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148771</xdr:rowOff>
    </xdr:from>
    <xdr:to>
      <xdr:col>81</xdr:col>
      <xdr:colOff>95250</xdr:colOff>
      <xdr:row>81</xdr:row>
      <xdr:rowOff>78921</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386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165298</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370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45357</xdr:rowOff>
    </xdr:from>
    <xdr:to>
      <xdr:col>77</xdr:col>
      <xdr:colOff>95250</xdr:colOff>
      <xdr:row>80</xdr:row>
      <xdr:rowOff>146957</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376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78</xdr:row>
      <xdr:rowOff>157134</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3530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47171</xdr:rowOff>
    </xdr:from>
    <xdr:to>
      <xdr:col>73</xdr:col>
      <xdr:colOff>44450</xdr:colOff>
      <xdr:row>82</xdr:row>
      <xdr:rowOff>148771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158948</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98879</xdr:rowOff>
    </xdr:from>
    <xdr:to>
      <xdr:col>68</xdr:col>
      <xdr:colOff>203200</xdr:colOff>
      <xdr:row>83</xdr:row>
      <xdr:rowOff>29029</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15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39206</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392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人口減少のため、人口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人当たり職員数は増加傾向にあるが、令和６年度は海南下津高等学校の閉校や下津町地域の幼稚園の統合などにより、職員数が減少したことにより、</a:t>
          </a:r>
          <a:r>
            <a:rPr kumimoji="1" lang="en-US" altLang="ja-JP" sz="1300">
              <a:latin typeface="ＭＳ Ｐゴシック" panose="020B0600070205080204" pitchFamily="50" charset="-128"/>
              <a:ea typeface="ＭＳ Ｐゴシック" panose="020B0600070205080204" pitchFamily="50" charset="-128"/>
            </a:rPr>
            <a:t>0.27</a:t>
          </a:r>
          <a:r>
            <a:rPr kumimoji="1" lang="ja-JP" altLang="en-US" sz="1300">
              <a:latin typeface="ＭＳ Ｐゴシック" panose="020B0600070205080204" pitchFamily="50" charset="-128"/>
              <a:ea typeface="ＭＳ Ｐゴシック" panose="020B0600070205080204" pitchFamily="50" charset="-128"/>
            </a:rPr>
            <a:t>人減少した。</a:t>
          </a:r>
        </a:p>
        <a:p>
          <a:r>
            <a:rPr kumimoji="1" lang="ja-JP" altLang="en-US" sz="1300">
              <a:latin typeface="ＭＳ Ｐゴシック" panose="020B0600070205080204" pitchFamily="50" charset="-128"/>
              <a:ea typeface="ＭＳ Ｐゴシック" panose="020B0600070205080204" pitchFamily="50" charset="-128"/>
            </a:rPr>
            <a:t>　今後も効果的・効率的な行政サービスを提供するため、適切な人員配置に努める。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62399</xdr:rowOff>
    </xdr:from>
    <xdr:to>
      <xdr:col>81</xdr:col>
      <xdr:colOff>44450</xdr:colOff>
      <xdr:row>60</xdr:row>
      <xdr:rowOff>84117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6179800" y="10349399"/>
          <a:ext cx="8382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113174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0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82507</xdr:rowOff>
    </xdr:from>
    <xdr:to>
      <xdr:col>77</xdr:col>
      <xdr:colOff>44450</xdr:colOff>
      <xdr:row>60</xdr:row>
      <xdr:rowOff>84117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369507"/>
          <a:ext cx="889000" cy="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39133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9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79291</xdr:rowOff>
    </xdr:from>
    <xdr:to>
      <xdr:col>72</xdr:col>
      <xdr:colOff>203200</xdr:colOff>
      <xdr:row>60</xdr:row>
      <xdr:rowOff>82507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366291"/>
          <a:ext cx="889000" cy="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25459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66421</xdr:rowOff>
    </xdr:from>
    <xdr:to>
      <xdr:col>68</xdr:col>
      <xdr:colOff>152400</xdr:colOff>
      <xdr:row>60</xdr:row>
      <xdr:rowOff>79291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353421"/>
          <a:ext cx="889000" cy="1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107442</xdr:rowOff>
    </xdr:from>
    <xdr:to>
      <xdr:col>64</xdr:col>
      <xdr:colOff>152400</xdr:colOff>
      <xdr:row>60</xdr:row>
      <xdr:rowOff>37592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22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47769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999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11599</xdr:rowOff>
    </xdr:from>
    <xdr:to>
      <xdr:col>81</xdr:col>
      <xdr:colOff>95250</xdr:colOff>
      <xdr:row>60</xdr:row>
      <xdr:rowOff>113199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29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28126</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14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33317</xdr:rowOff>
    </xdr:from>
    <xdr:to>
      <xdr:col>77</xdr:col>
      <xdr:colOff>95250</xdr:colOff>
      <xdr:row>60</xdr:row>
      <xdr:rowOff>134917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3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145094</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089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31707</xdr:rowOff>
    </xdr:from>
    <xdr:to>
      <xdr:col>73</xdr:col>
      <xdr:colOff>44450</xdr:colOff>
      <xdr:row>60</xdr:row>
      <xdr:rowOff>133307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31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143484</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08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28491</xdr:rowOff>
    </xdr:from>
    <xdr:to>
      <xdr:col>68</xdr:col>
      <xdr:colOff>203200</xdr:colOff>
      <xdr:row>60</xdr:row>
      <xdr:rowOff>130091</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31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140268</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08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15621</xdr:rowOff>
    </xdr:from>
    <xdr:to>
      <xdr:col>64</xdr:col>
      <xdr:colOff>152400</xdr:colOff>
      <xdr:row>60</xdr:row>
      <xdr:rowOff>117221</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30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101998</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388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に発行した地方債のうち土地開発公社の解散に際し発行した地方債（第三セクター等改革推進債）の元金償還が完了したことなどに伴い、元利償還金が減少し単年度の比率は低下したものの、低指数であった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年度が算定基礎から外れ、前年度と比べ</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今後、市民防災公園や学校適正配置（中学校）などの大型事業により地方債現在高が増加する見込みであるが、交付税措置がある有利な地方債の活用や、計画的な繰上償還の実施等により、実質公債費率の抑制に努め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20003</xdr:rowOff>
    </xdr:from>
    <xdr:to>
      <xdr:col>81</xdr:col>
      <xdr:colOff>44450</xdr:colOff>
      <xdr:row>37</xdr:row>
      <xdr:rowOff>30057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63653"/>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9948</xdr:rowOff>
    </xdr:from>
    <xdr:to>
      <xdr:col>77</xdr:col>
      <xdr:colOff>44450</xdr:colOff>
      <xdr:row>37</xdr:row>
      <xdr:rowOff>20003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5359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155258</xdr:rowOff>
    </xdr:from>
    <xdr:to>
      <xdr:col>72</xdr:col>
      <xdr:colOff>203200</xdr:colOff>
      <xdr:row>37</xdr:row>
      <xdr:rowOff>9948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327458"/>
          <a:ext cx="889000" cy="2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145203</xdr:rowOff>
    </xdr:from>
    <xdr:to>
      <xdr:col>68</xdr:col>
      <xdr:colOff>152400</xdr:colOff>
      <xdr:row>36</xdr:row>
      <xdr:rowOff>155258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317403"/>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51558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130598</xdr:rowOff>
    </xdr:from>
    <xdr:to>
      <xdr:col>64</xdr:col>
      <xdr:colOff>152400</xdr:colOff>
      <xdr:row>37</xdr:row>
      <xdr:rowOff>60748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02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45525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389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150707</xdr:rowOff>
    </xdr:from>
    <xdr:to>
      <xdr:col>81</xdr:col>
      <xdr:colOff>95250</xdr:colOff>
      <xdr:row>37</xdr:row>
      <xdr:rowOff>80857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122784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9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140653</xdr:rowOff>
    </xdr:from>
    <xdr:to>
      <xdr:col>77</xdr:col>
      <xdr:colOff>95250</xdr:colOff>
      <xdr:row>37</xdr:row>
      <xdr:rowOff>70803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1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55580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3992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130598</xdr:rowOff>
    </xdr:from>
    <xdr:to>
      <xdr:col>73</xdr:col>
      <xdr:colOff>44450</xdr:colOff>
      <xdr:row>37</xdr:row>
      <xdr:rowOff>60748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70925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7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104458</xdr:rowOff>
    </xdr:from>
    <xdr:to>
      <xdr:col>68</xdr:col>
      <xdr:colOff>203200</xdr:colOff>
      <xdr:row>37</xdr:row>
      <xdr:rowOff>34608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27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44785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045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94403</xdr:rowOff>
    </xdr:from>
    <xdr:to>
      <xdr:col>64</xdr:col>
      <xdr:colOff>152400</xdr:colOff>
      <xdr:row>37</xdr:row>
      <xdr:rowOff>24553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26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34730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03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財政対策債の新規発行額の減などに伴い地方債現在高が減少したことなどにより、将来負担額が減額となったことに加え、国税収入が堅調なため、普通交付税が増となったことで標準財政規模が増加したことにより、将来負担比率が</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今後、市民防災公園や学校適正配置（中学校）などの大型事業により地方債現在高が増加する見込みであるが、交付税措置がある有利な地方債の活用や、計画的な繰上償還の実施等により、将来負担比率の抑制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8608</xdr:rowOff>
    </xdr:from>
    <xdr:to>
      <xdr:col>81</xdr:col>
      <xdr:colOff>44450</xdr:colOff>
      <xdr:row>19</xdr:row>
      <xdr:rowOff>47484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266158"/>
          <a:ext cx="838200" cy="3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47484</xdr:rowOff>
    </xdr:from>
    <xdr:to>
      <xdr:col>77</xdr:col>
      <xdr:colOff>44450</xdr:colOff>
      <xdr:row>19</xdr:row>
      <xdr:rowOff>119874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30503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106468</xdr:rowOff>
    </xdr:from>
    <xdr:to>
      <xdr:col>72</xdr:col>
      <xdr:colOff>203200</xdr:colOff>
      <xdr:row>19</xdr:row>
      <xdr:rowOff>119874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4401800" y="336401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106468</xdr:rowOff>
    </xdr:from>
    <xdr:to>
      <xdr:col>68</xdr:col>
      <xdr:colOff>152400</xdr:colOff>
      <xdr:row>20</xdr:row>
      <xdr:rowOff>86501</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364018"/>
          <a:ext cx="889000" cy="15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76694</xdr:rowOff>
    </xdr:from>
    <xdr:to>
      <xdr:col>64</xdr:col>
      <xdr:colOff>152400</xdr:colOff>
      <xdr:row>17</xdr:row>
      <xdr:rowOff>6844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1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17021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58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129258</xdr:rowOff>
    </xdr:from>
    <xdr:to>
      <xdr:col>81</xdr:col>
      <xdr:colOff>95250</xdr:colOff>
      <xdr:row>19</xdr:row>
      <xdr:rowOff>59408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21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101335</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18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168134</xdr:rowOff>
    </xdr:from>
    <xdr:to>
      <xdr:col>77</xdr:col>
      <xdr:colOff>95250</xdr:colOff>
      <xdr:row>19</xdr:row>
      <xdr:rowOff>98284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25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83061</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340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69074</xdr:rowOff>
    </xdr:from>
    <xdr:to>
      <xdr:col>73</xdr:col>
      <xdr:colOff>44450</xdr:colOff>
      <xdr:row>19</xdr:row>
      <xdr:rowOff>170674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326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155451</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41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55668</xdr:rowOff>
    </xdr:from>
    <xdr:to>
      <xdr:col>68</xdr:col>
      <xdr:colOff>203200</xdr:colOff>
      <xdr:row>19</xdr:row>
      <xdr:rowOff>157268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31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142045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399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35701</xdr:rowOff>
    </xdr:from>
    <xdr:to>
      <xdr:col>64</xdr:col>
      <xdr:colOff>152400</xdr:colOff>
      <xdr:row>20</xdr:row>
      <xdr:rowOff>137301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46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122078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551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46,492
46,195
101.06
27,802,491
26,564,982
1,136,666
14,374,584
32,938,754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海南下津高等学校の閉校や下津町地域の幼稚園の統合などにより、職員数が減少した一方で、会計年度任用職員の報酬の増額改定や勤勉手当の支給開始など、会計年度任用職員の処遇改善に伴い、前年度に比べ</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ポイント上昇した。</a:t>
          </a:r>
        </a:p>
        <a:p>
          <a:r>
            <a:rPr kumimoji="1" lang="ja-JP" altLang="en-US" sz="1200">
              <a:latin typeface="ＭＳ Ｐゴシック" panose="020B0600070205080204" pitchFamily="50" charset="-128"/>
              <a:ea typeface="ＭＳ Ｐゴシック" panose="020B0600070205080204" pitchFamily="50" charset="-128"/>
            </a:rPr>
            <a:t>　今後も、職務や能力、実績を重視した給与体系を実現するとともに、仕事量と人員配分を柔軟に変化させながら、人件費の適正化に努める。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143002</xdr:rowOff>
    </xdr:from>
    <xdr:to>
      <xdr:col>24</xdr:col>
      <xdr:colOff>25400</xdr:colOff>
      <xdr:row>37</xdr:row>
      <xdr:rowOff>156718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8665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143002</xdr:rowOff>
    </xdr:from>
    <xdr:to>
      <xdr:col>19</xdr:col>
      <xdr:colOff>187325</xdr:colOff>
      <xdr:row>37</xdr:row>
      <xdr:rowOff>170434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866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152146</xdr:rowOff>
    </xdr:from>
    <xdr:to>
      <xdr:col>15</xdr:col>
      <xdr:colOff>98425</xdr:colOff>
      <xdr:row>37</xdr:row>
      <xdr:rowOff>170434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957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152146</xdr:rowOff>
    </xdr:from>
    <xdr:to>
      <xdr:col>11</xdr:col>
      <xdr:colOff>9525</xdr:colOff>
      <xdr:row>38</xdr:row>
      <xdr:rowOff>8128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957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107967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105918</xdr:rowOff>
    </xdr:from>
    <xdr:to>
      <xdr:col>24</xdr:col>
      <xdr:colOff>76200</xdr:colOff>
      <xdr:row>38</xdr:row>
      <xdr:rowOff>36068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77995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92202</xdr:rowOff>
    </xdr:from>
    <xdr:to>
      <xdr:col>20</xdr:col>
      <xdr:colOff>38100</xdr:colOff>
      <xdr:row>38</xdr:row>
      <xdr:rowOff>22352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22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119634</xdr:rowOff>
    </xdr:from>
    <xdr:to>
      <xdr:col>15</xdr:col>
      <xdr:colOff>149225</xdr:colOff>
      <xdr:row>38</xdr:row>
      <xdr:rowOff>49785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34561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101346</xdr:rowOff>
    </xdr:from>
    <xdr:to>
      <xdr:col>11</xdr:col>
      <xdr:colOff>60325</xdr:colOff>
      <xdr:row>38</xdr:row>
      <xdr:rowOff>31496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16273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128778</xdr:rowOff>
    </xdr:from>
    <xdr:to>
      <xdr:col>6</xdr:col>
      <xdr:colOff>171450</xdr:colOff>
      <xdr:row>38</xdr:row>
      <xdr:rowOff>58928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43705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物価高や人件費の上昇により物件費は増加傾向にある一方で、公共施設の適正化や枠配分方法による経常経費の抑制に努めた結果、</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今後も引き続き経常経費の抑制に努める。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54610</xdr:rowOff>
    </xdr:from>
    <xdr:to>
      <xdr:col>82</xdr:col>
      <xdr:colOff>107950</xdr:colOff>
      <xdr:row>17</xdr:row>
      <xdr:rowOff>69850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692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39370</xdr:rowOff>
    </xdr:from>
    <xdr:to>
      <xdr:col>78</xdr:col>
      <xdr:colOff>69850</xdr:colOff>
      <xdr:row>17</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54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149860</xdr:rowOff>
    </xdr:from>
    <xdr:to>
      <xdr:col>73</xdr:col>
      <xdr:colOff>180975</xdr:colOff>
      <xdr:row>17</xdr:row>
      <xdr:rowOff>39370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93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149860</xdr:rowOff>
    </xdr:from>
    <xdr:to>
      <xdr:col>69</xdr:col>
      <xdr:colOff>92075</xdr:colOff>
      <xdr:row>16</xdr:row>
      <xdr:rowOff>149860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893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24147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147337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160020</xdr:rowOff>
    </xdr:from>
    <xdr:to>
      <xdr:col>74</xdr:col>
      <xdr:colOff>31750</xdr:colOff>
      <xdr:row>17</xdr:row>
      <xdr:rowOff>90170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74947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99060</xdr:rowOff>
    </xdr:from>
    <xdr:to>
      <xdr:col>69</xdr:col>
      <xdr:colOff>142875</xdr:colOff>
      <xdr:row>17</xdr:row>
      <xdr:rowOff>29210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13987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月より児童手当が制度改正され、支給対象の拡充や所得制限の撤廃などによる扶助費が増加したことで、前年度と比べて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ポイント上昇している。</a:t>
          </a:r>
        </a:p>
        <a:p>
          <a:r>
            <a:rPr kumimoji="1" lang="ja-JP" altLang="en-US" sz="1300">
              <a:latin typeface="ＭＳ Ｐゴシック" panose="020B0600070205080204" pitchFamily="50" charset="-128"/>
              <a:ea typeface="ＭＳ Ｐゴシック" panose="020B0600070205080204" pitchFamily="50" charset="-128"/>
            </a:rPr>
            <a:t>　今後も障害者自立支援給付や子育て支援にかかる経費の増加が見込まれることから、市独自制度を含めた総合的な見直しを図り、抑制に努める。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15422</xdr:rowOff>
    </xdr:from>
    <xdr:to>
      <xdr:col>24</xdr:col>
      <xdr:colOff>25400</xdr:colOff>
      <xdr:row>57</xdr:row>
      <xdr:rowOff>91622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88072"/>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160762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1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15422</xdr:rowOff>
    </xdr:from>
    <xdr:to>
      <xdr:col>19</xdr:col>
      <xdr:colOff>187325</xdr:colOff>
      <xdr:row>57</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7880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57</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90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51905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57</xdr:row>
      <xdr:rowOff>15422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90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51905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40822</xdr:rowOff>
    </xdr:from>
    <xdr:to>
      <xdr:col>24</xdr:col>
      <xdr:colOff>76200</xdr:colOff>
      <xdr:row>57</xdr:row>
      <xdr:rowOff>142422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12899</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8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136072</xdr:rowOff>
    </xdr:from>
    <xdr:to>
      <xdr:col>20</xdr:col>
      <xdr:colOff>38100</xdr:colOff>
      <xdr:row>57</xdr:row>
      <xdr:rowOff>66222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50999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2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19050</xdr:rowOff>
    </xdr:from>
    <xdr:to>
      <xdr:col>15</xdr:col>
      <xdr:colOff>149225</xdr:colOff>
      <xdr:row>57</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136072</xdr:rowOff>
    </xdr:from>
    <xdr:to>
      <xdr:col>6</xdr:col>
      <xdr:colOff>171450</xdr:colOff>
      <xdr:row>57</xdr:row>
      <xdr:rowOff>66222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50999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後期高齢者医療保険特別会計や介護保険特別会計への繰出金が増加したことなどにより、前年度と比べ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ポイント上昇している。</a:t>
          </a:r>
        </a:p>
        <a:p>
          <a:r>
            <a:rPr kumimoji="1" lang="ja-JP" altLang="en-US" sz="1300">
              <a:latin typeface="ＭＳ Ｐゴシック" panose="020B0600070205080204" pitchFamily="50" charset="-128"/>
              <a:ea typeface="ＭＳ Ｐゴシック" panose="020B0600070205080204" pitchFamily="50" charset="-128"/>
            </a:rPr>
            <a:t>　今後も引き続き経常経費の抑制に努める。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38100</xdr:rowOff>
    </xdr:from>
    <xdr:to>
      <xdr:col>82</xdr:col>
      <xdr:colOff>107950</xdr:colOff>
      <xdr:row>60</xdr:row>
      <xdr:rowOff>88900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3251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25400</xdr:rowOff>
    </xdr:from>
    <xdr:to>
      <xdr:col>78</xdr:col>
      <xdr:colOff>69850</xdr:colOff>
      <xdr:row>60</xdr:row>
      <xdr:rowOff>38100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312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158750</xdr:rowOff>
    </xdr:from>
    <xdr:to>
      <xdr:col>73</xdr:col>
      <xdr:colOff>180975</xdr:colOff>
      <xdr:row>60</xdr:row>
      <xdr:rowOff>25400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274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158750</xdr:rowOff>
    </xdr:from>
    <xdr:to>
      <xdr:col>69</xdr:col>
      <xdr:colOff>92075</xdr:colOff>
      <xdr:row>60</xdr:row>
      <xdr:rowOff>114300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2743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38100</xdr:rowOff>
    </xdr:from>
    <xdr:to>
      <xdr:col>82</xdr:col>
      <xdr:colOff>158750</xdr:colOff>
      <xdr:row>60</xdr:row>
      <xdr:rowOff>139700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10177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158750</xdr:rowOff>
    </xdr:from>
    <xdr:to>
      <xdr:col>78</xdr:col>
      <xdr:colOff>120650</xdr:colOff>
      <xdr:row>60</xdr:row>
      <xdr:rowOff>88900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73677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6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146050</xdr:rowOff>
    </xdr:from>
    <xdr:to>
      <xdr:col>74</xdr:col>
      <xdr:colOff>31750</xdr:colOff>
      <xdr:row>60</xdr:row>
      <xdr:rowOff>76200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60977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107950</xdr:rowOff>
    </xdr:from>
    <xdr:to>
      <xdr:col>69</xdr:col>
      <xdr:colOff>142875</xdr:colOff>
      <xdr:row>60</xdr:row>
      <xdr:rowOff>38100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22877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63500</xdr:rowOff>
    </xdr:from>
    <xdr:to>
      <xdr:col>65</xdr:col>
      <xdr:colOff>53975</xdr:colOff>
      <xdr:row>60</xdr:row>
      <xdr:rowOff>165100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国民健康保険野上厚生病院組合への負担金が増加したことなどにより、経常的に支出する補助費等は前年度と比べ増加したことにより、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ポイント上昇している。</a:t>
          </a:r>
        </a:p>
        <a:p>
          <a:r>
            <a:rPr kumimoji="1" lang="ja-JP" altLang="en-US" sz="1300">
              <a:latin typeface="ＭＳ Ｐゴシック" panose="020B0600070205080204" pitchFamily="50" charset="-128"/>
              <a:ea typeface="ＭＳ Ｐゴシック" panose="020B0600070205080204" pitchFamily="50" charset="-128"/>
            </a:rPr>
            <a:t>　今後も、各種団体への補助金等を継続的に見直すことにより、経常経費の抑制に努める。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170434</xdr:rowOff>
    </xdr:from>
    <xdr:to>
      <xdr:col>82</xdr:col>
      <xdr:colOff>107950</xdr:colOff>
      <xdr:row>36</xdr:row>
      <xdr:rowOff>8128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17118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147574</xdr:rowOff>
    </xdr:from>
    <xdr:to>
      <xdr:col>78</xdr:col>
      <xdr:colOff>69850</xdr:colOff>
      <xdr:row>35</xdr:row>
      <xdr:rowOff>170434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14832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147574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391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26416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3918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145305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119634</xdr:rowOff>
    </xdr:from>
    <xdr:to>
      <xdr:col>78</xdr:col>
      <xdr:colOff>120650</xdr:colOff>
      <xdr:row>36</xdr:row>
      <xdr:rowOff>49784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59961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89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96774</xdr:rowOff>
    </xdr:from>
    <xdr:to>
      <xdr:col>74</xdr:col>
      <xdr:colOff>31750</xdr:colOff>
      <xdr:row>36</xdr:row>
      <xdr:rowOff>26924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37101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公債費の抑制に努めており、第三セクター等改革推進債の償還完了などにより、前年度に比べ</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ポイント改善している。</a:t>
          </a:r>
        </a:p>
        <a:p>
          <a:r>
            <a:rPr kumimoji="1" lang="ja-JP" altLang="en-US" sz="1300">
              <a:latin typeface="ＭＳ Ｐゴシック" panose="020B0600070205080204" pitchFamily="50" charset="-128"/>
              <a:ea typeface="ＭＳ Ｐゴシック" panose="020B0600070205080204" pitchFamily="50" charset="-128"/>
            </a:rPr>
            <a:t>　依然として類似団体平均を上回っていることに加え、今後も公債費の増加が見込まれるため、優先度・緊急度等を踏まえた事業実施により地方債の発行を抑制するほか、繰上償還を計画的に実施することにより、将来の公債費負担の抑制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58420</xdr:rowOff>
    </xdr:from>
    <xdr:to>
      <xdr:col>24</xdr:col>
      <xdr:colOff>25400</xdr:colOff>
      <xdr:row>75</xdr:row>
      <xdr:rowOff>73660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1717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73660</xdr:rowOff>
    </xdr:from>
    <xdr:to>
      <xdr:col>19</xdr:col>
      <xdr:colOff>187325</xdr:colOff>
      <xdr:row>75</xdr:row>
      <xdr:rowOff>77470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9324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48895</xdr:rowOff>
    </xdr:from>
    <xdr:to>
      <xdr:col>15</xdr:col>
      <xdr:colOff>98425</xdr:colOff>
      <xdr:row>75</xdr:row>
      <xdr:rowOff>77470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076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48895</xdr:rowOff>
    </xdr:from>
    <xdr:to>
      <xdr:col>11</xdr:col>
      <xdr:colOff>9525</xdr:colOff>
      <xdr:row>75</xdr:row>
      <xdr:rowOff>62230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0764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99060</xdr:rowOff>
    </xdr:from>
    <xdr:to>
      <xdr:col>6</xdr:col>
      <xdr:colOff>171450</xdr:colOff>
      <xdr:row>75</xdr:row>
      <xdr:rowOff>29210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78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39387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7620</xdr:rowOff>
    </xdr:from>
    <xdr:to>
      <xdr:col>24</xdr:col>
      <xdr:colOff>76200</xdr:colOff>
      <xdr:row>75</xdr:row>
      <xdr:rowOff>109220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6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151147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38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22860</xdr:rowOff>
    </xdr:from>
    <xdr:to>
      <xdr:col>20</xdr:col>
      <xdr:colOff>38100</xdr:colOff>
      <xdr:row>75</xdr:row>
      <xdr:rowOff>124460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109238</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67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26670</xdr:rowOff>
    </xdr:from>
    <xdr:to>
      <xdr:col>15</xdr:col>
      <xdr:colOff>149225</xdr:colOff>
      <xdr:row>75</xdr:row>
      <xdr:rowOff>128270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113047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169545</xdr:rowOff>
    </xdr:from>
    <xdr:to>
      <xdr:col>11</xdr:col>
      <xdr:colOff>60325</xdr:colOff>
      <xdr:row>75</xdr:row>
      <xdr:rowOff>99695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5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84472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4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xdr:rowOff>
    </xdr:from>
    <xdr:to>
      <xdr:col>6</xdr:col>
      <xdr:colOff>171450</xdr:colOff>
      <xdr:row>75</xdr:row>
      <xdr:rowOff>113030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97807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5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ポイント上昇し、類似団体平均を</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今後も引き続き枠配分方式による予算編成や事務事業の見直しを継続することにより、さらなる経常経費の抑制に努める。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165863</xdr:rowOff>
    </xdr:from>
    <xdr:to>
      <xdr:col>82</xdr:col>
      <xdr:colOff>107950</xdr:colOff>
      <xdr:row>78</xdr:row>
      <xdr:rowOff>58420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367513"/>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165863</xdr:rowOff>
    </xdr:from>
    <xdr:to>
      <xdr:col>78</xdr:col>
      <xdr:colOff>69850</xdr:colOff>
      <xdr:row>77</xdr:row>
      <xdr:rowOff>170435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3675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28702</xdr:rowOff>
    </xdr:from>
    <xdr:to>
      <xdr:col>73</xdr:col>
      <xdr:colOff>180975</xdr:colOff>
      <xdr:row>77</xdr:row>
      <xdr:rowOff>170435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230352"/>
          <a:ext cx="8890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28702</xdr:rowOff>
    </xdr:from>
    <xdr:to>
      <xdr:col>69</xdr:col>
      <xdr:colOff>92075</xdr:colOff>
      <xdr:row>78</xdr:row>
      <xdr:rowOff>30987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230352"/>
          <a:ext cx="889000" cy="17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149352</xdr:rowOff>
    </xdr:from>
    <xdr:to>
      <xdr:col>65</xdr:col>
      <xdr:colOff>53975</xdr:colOff>
      <xdr:row>77</xdr:row>
      <xdr:rowOff>79502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89679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115063</xdr:rowOff>
    </xdr:from>
    <xdr:to>
      <xdr:col>78</xdr:col>
      <xdr:colOff>120650</xdr:colOff>
      <xdr:row>78</xdr:row>
      <xdr:rowOff>45213</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29990</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403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119635</xdr:rowOff>
    </xdr:from>
    <xdr:to>
      <xdr:col>74</xdr:col>
      <xdr:colOff>31750</xdr:colOff>
      <xdr:row>78</xdr:row>
      <xdr:rowOff>49785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34562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149352</xdr:rowOff>
    </xdr:from>
    <xdr:to>
      <xdr:col>69</xdr:col>
      <xdr:colOff>142875</xdr:colOff>
      <xdr:row>77</xdr:row>
      <xdr:rowOff>79502</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64279</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151637</xdr:rowOff>
    </xdr:from>
    <xdr:to>
      <xdr:col>65</xdr:col>
      <xdr:colOff>53975</xdr:colOff>
      <xdr:row>78</xdr:row>
      <xdr:rowOff>81787</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66564</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57868</xdr:rowOff>
    </xdr:from>
    <xdr:to>
      <xdr:col>29</xdr:col>
      <xdr:colOff>127000</xdr:colOff>
      <xdr:row>18</xdr:row>
      <xdr:rowOff>96158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191593"/>
          <a:ext cx="647700" cy="38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165146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4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96158</xdr:rowOff>
    </xdr:from>
    <xdr:to>
      <xdr:col>26</xdr:col>
      <xdr:colOff>50800</xdr:colOff>
      <xdr:row>18</xdr:row>
      <xdr:rowOff>120885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229883"/>
          <a:ext cx="698500" cy="24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10964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8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120885</xdr:rowOff>
    </xdr:from>
    <xdr:to>
      <xdr:col>22</xdr:col>
      <xdr:colOff>114300</xdr:colOff>
      <xdr:row>18</xdr:row>
      <xdr:rowOff>135134</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254610"/>
          <a:ext cx="698500" cy="14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49722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84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135134</xdr:rowOff>
    </xdr:from>
    <xdr:to>
      <xdr:col>18</xdr:col>
      <xdr:colOff>177800</xdr:colOff>
      <xdr:row>18</xdr:row>
      <xdr:rowOff>162585</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268859"/>
          <a:ext cx="698500" cy="27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59923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85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162687</xdr:rowOff>
    </xdr:from>
    <xdr:to>
      <xdr:col>15</xdr:col>
      <xdr:colOff>101600</xdr:colOff>
      <xdr:row>19</xdr:row>
      <xdr:rowOff>92837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2964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77614</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382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7068</xdr:rowOff>
    </xdr:from>
    <xdr:to>
      <xdr:col>29</xdr:col>
      <xdr:colOff>177800</xdr:colOff>
      <xdr:row>18</xdr:row>
      <xdr:rowOff>108668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140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150595</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11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45358</xdr:rowOff>
    </xdr:from>
    <xdr:to>
      <xdr:col>26</xdr:col>
      <xdr:colOff>101600</xdr:colOff>
      <xdr:row>18</xdr:row>
      <xdr:rowOff>146958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1790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131735</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26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70085</xdr:rowOff>
    </xdr:from>
    <xdr:to>
      <xdr:col>22</xdr:col>
      <xdr:colOff>165100</xdr:colOff>
      <xdr:row>19</xdr:row>
      <xdr:rowOff>235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203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156462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290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84334</xdr:rowOff>
    </xdr:from>
    <xdr:to>
      <xdr:col>19</xdr:col>
      <xdr:colOff>38100</xdr:colOff>
      <xdr:row>19</xdr:row>
      <xdr:rowOff>14484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2180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170711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304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111785</xdr:rowOff>
    </xdr:from>
    <xdr:to>
      <xdr:col>15</xdr:col>
      <xdr:colOff>101600</xdr:colOff>
      <xdr:row>19</xdr:row>
      <xdr:rowOff>41935</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245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52112</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01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62509</xdr:rowOff>
    </xdr:from>
    <xdr:to>
      <xdr:col>29</xdr:col>
      <xdr:colOff>127000</xdr:colOff>
      <xdr:row>38</xdr:row>
      <xdr:rowOff>62956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530109"/>
          <a:ext cx="647700" cy="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190737</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31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61340</xdr:rowOff>
    </xdr:from>
    <xdr:to>
      <xdr:col>26</xdr:col>
      <xdr:colOff>50800</xdr:colOff>
      <xdr:row>38</xdr:row>
      <xdr:rowOff>62509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7528940"/>
          <a:ext cx="698500" cy="11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112369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23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61340</xdr:rowOff>
    </xdr:from>
    <xdr:to>
      <xdr:col>22</xdr:col>
      <xdr:colOff>114300</xdr:colOff>
      <xdr:row>38</xdr:row>
      <xdr:rowOff>77048</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528940"/>
          <a:ext cx="698500" cy="15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77048</xdr:rowOff>
    </xdr:from>
    <xdr:to>
      <xdr:col>18</xdr:col>
      <xdr:colOff>177800</xdr:colOff>
      <xdr:row>38</xdr:row>
      <xdr:rowOff>80745</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flipV="1">
          <a:off x="2908300" y="7544648"/>
          <a:ext cx="698500" cy="36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116811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24990</xdr:rowOff>
    </xdr:from>
    <xdr:to>
      <xdr:col>15</xdr:col>
      <xdr:colOff>101600</xdr:colOff>
      <xdr:row>38</xdr:row>
      <xdr:rowOff>126590</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925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136767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26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12156</xdr:rowOff>
    </xdr:from>
    <xdr:to>
      <xdr:col>29</xdr:col>
      <xdr:colOff>177800</xdr:colOff>
      <xdr:row>38</xdr:row>
      <xdr:rowOff>113756</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797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327133</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4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11709</xdr:rowOff>
    </xdr:from>
    <xdr:to>
      <xdr:col>26</xdr:col>
      <xdr:colOff>101600</xdr:colOff>
      <xdr:row>38</xdr:row>
      <xdr:rowOff>113309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79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98086</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565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10540</xdr:rowOff>
    </xdr:from>
    <xdr:to>
      <xdr:col>22</xdr:col>
      <xdr:colOff>165100</xdr:colOff>
      <xdr:row>38</xdr:row>
      <xdr:rowOff>112140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78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96917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56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26248</xdr:rowOff>
    </xdr:from>
    <xdr:to>
      <xdr:col>19</xdr:col>
      <xdr:colOff>38100</xdr:colOff>
      <xdr:row>38</xdr:row>
      <xdr:rowOff>127848</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93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112625</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58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29945</xdr:rowOff>
    </xdr:from>
    <xdr:to>
      <xdr:col>15</xdr:col>
      <xdr:colOff>101600</xdr:colOff>
      <xdr:row>38</xdr:row>
      <xdr:rowOff>131545</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975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116322</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583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46,492
46,195
101.06
27,802,491
26,564,982
1,136,666
14,374,584
32,938,754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50274</xdr:rowOff>
    </xdr:from>
    <xdr:to>
      <xdr:col>24</xdr:col>
      <xdr:colOff>63500</xdr:colOff>
      <xdr:row>37</xdr:row>
      <xdr:rowOff>92794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93924"/>
          <a:ext cx="8382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133331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62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84531</xdr:rowOff>
    </xdr:from>
    <xdr:to>
      <xdr:col>19</xdr:col>
      <xdr:colOff>177800</xdr:colOff>
      <xdr:row>37</xdr:row>
      <xdr:rowOff>92794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28181"/>
          <a:ext cx="889000" cy="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162221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99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84531</xdr:rowOff>
    </xdr:from>
    <xdr:to>
      <xdr:col>15</xdr:col>
      <xdr:colOff>50800</xdr:colOff>
      <xdr:row>37</xdr:row>
      <xdr:rowOff>90747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28181"/>
          <a:ext cx="889000" cy="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90747</xdr:rowOff>
    </xdr:from>
    <xdr:to>
      <xdr:col>10</xdr:col>
      <xdr:colOff>114300</xdr:colOff>
      <xdr:row>37</xdr:row>
      <xdr:rowOff>117656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34397"/>
          <a:ext cx="889000" cy="26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23330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135447</xdr:rowOff>
    </xdr:from>
    <xdr:to>
      <xdr:col>6</xdr:col>
      <xdr:colOff>38100</xdr:colOff>
      <xdr:row>38</xdr:row>
      <xdr:rowOff>65598</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790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56725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57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170924</xdr:rowOff>
    </xdr:from>
    <xdr:to>
      <xdr:col>24</xdr:col>
      <xdr:colOff>114300</xdr:colOff>
      <xdr:row>37</xdr:row>
      <xdr:rowOff>101074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4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149351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2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41994</xdr:rowOff>
    </xdr:from>
    <xdr:to>
      <xdr:col>20</xdr:col>
      <xdr:colOff>38100</xdr:colOff>
      <xdr:row>37</xdr:row>
      <xdr:rowOff>143594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8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134721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7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33731</xdr:rowOff>
    </xdr:from>
    <xdr:to>
      <xdr:col>15</xdr:col>
      <xdr:colOff>101600</xdr:colOff>
      <xdr:row>37</xdr:row>
      <xdr:rowOff>135331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7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126458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70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39947</xdr:rowOff>
    </xdr:from>
    <xdr:to>
      <xdr:col>10</xdr:col>
      <xdr:colOff>165100</xdr:colOff>
      <xdr:row>37</xdr:row>
      <xdr:rowOff>141547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8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132674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7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66856</xdr:rowOff>
    </xdr:from>
    <xdr:to>
      <xdr:col>6</xdr:col>
      <xdr:colOff>38100</xdr:colOff>
      <xdr:row>37</xdr:row>
      <xdr:rowOff>168456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1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13533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8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121986</xdr:rowOff>
    </xdr:from>
    <xdr:to>
      <xdr:col>24</xdr:col>
      <xdr:colOff>63500</xdr:colOff>
      <xdr:row>58</xdr:row>
      <xdr:rowOff>122036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10066086"/>
          <a:ext cx="8382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121986</xdr:rowOff>
    </xdr:from>
    <xdr:to>
      <xdr:col>19</xdr:col>
      <xdr:colOff>177800</xdr:colOff>
      <xdr:row>58</xdr:row>
      <xdr:rowOff>122493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66086"/>
          <a:ext cx="889000" cy="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122456</xdr:rowOff>
    </xdr:from>
    <xdr:to>
      <xdr:col>15</xdr:col>
      <xdr:colOff>50800</xdr:colOff>
      <xdr:row>58</xdr:row>
      <xdr:rowOff>122493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66556"/>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122456</xdr:rowOff>
    </xdr:from>
    <xdr:to>
      <xdr:col>10</xdr:col>
      <xdr:colOff>114300</xdr:colOff>
      <xdr:row>58</xdr:row>
      <xdr:rowOff>122964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6556"/>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72015</xdr:rowOff>
    </xdr:from>
    <xdr:to>
      <xdr:col>6</xdr:col>
      <xdr:colOff>38100</xdr:colOff>
      <xdr:row>59</xdr:row>
      <xdr:rowOff>2165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18692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91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71236</xdr:rowOff>
    </xdr:from>
    <xdr:to>
      <xdr:col>24</xdr:col>
      <xdr:colOff>114300</xdr:colOff>
      <xdr:row>59</xdr:row>
      <xdr:rowOff>1386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71186</xdr:rowOff>
    </xdr:from>
    <xdr:to>
      <xdr:col>20</xdr:col>
      <xdr:colOff>38100</xdr:colOff>
      <xdr:row>59</xdr:row>
      <xdr:rowOff>1336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163913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71693</xdr:rowOff>
    </xdr:from>
    <xdr:to>
      <xdr:col>15</xdr:col>
      <xdr:colOff>101600</xdr:colOff>
      <xdr:row>59</xdr:row>
      <xdr:rowOff>1843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164420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71656</xdr:rowOff>
    </xdr:from>
    <xdr:to>
      <xdr:col>10</xdr:col>
      <xdr:colOff>165100</xdr:colOff>
      <xdr:row>59</xdr:row>
      <xdr:rowOff>1806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164383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72164</xdr:rowOff>
    </xdr:from>
    <xdr:to>
      <xdr:col>6</xdr:col>
      <xdr:colOff>38100</xdr:colOff>
      <xdr:row>59</xdr:row>
      <xdr:rowOff>2314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164891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0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5232</xdr:rowOff>
    </xdr:from>
    <xdr:to>
      <xdr:col>24</xdr:col>
      <xdr:colOff>63500</xdr:colOff>
      <xdr:row>79</xdr:row>
      <xdr:rowOff>19405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49782"/>
          <a:ext cx="8382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5905</xdr:rowOff>
    </xdr:from>
    <xdr:to>
      <xdr:col>19</xdr:col>
      <xdr:colOff>177800</xdr:colOff>
      <xdr:row>79</xdr:row>
      <xdr:rowOff>19405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50455"/>
          <a:ext cx="889000" cy="1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1308</xdr:rowOff>
    </xdr:from>
    <xdr:to>
      <xdr:col>15</xdr:col>
      <xdr:colOff>50800</xdr:colOff>
      <xdr:row>79</xdr:row>
      <xdr:rowOff>5905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545858"/>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1308</xdr:rowOff>
    </xdr:from>
    <xdr:to>
      <xdr:col>10</xdr:col>
      <xdr:colOff>114300</xdr:colOff>
      <xdr:row>79</xdr:row>
      <xdr:rowOff>6299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45858"/>
          <a:ext cx="8890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62306</xdr:rowOff>
    </xdr:from>
    <xdr:to>
      <xdr:col>6</xdr:col>
      <xdr:colOff>38100</xdr:colOff>
      <xdr:row>78</xdr:row>
      <xdr:rowOff>163906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3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8983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21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125882</xdr:rowOff>
    </xdr:from>
    <xdr:to>
      <xdr:col>24</xdr:col>
      <xdr:colOff>114300</xdr:colOff>
      <xdr:row>79</xdr:row>
      <xdr:rowOff>56032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9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40809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1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140055</xdr:rowOff>
    </xdr:from>
    <xdr:to>
      <xdr:col>20</xdr:col>
      <xdr:colOff>38100</xdr:colOff>
      <xdr:row>79</xdr:row>
      <xdr:rowOff>70205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1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61332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605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126555</xdr:rowOff>
    </xdr:from>
    <xdr:to>
      <xdr:col>15</xdr:col>
      <xdr:colOff>101600</xdr:colOff>
      <xdr:row>79</xdr:row>
      <xdr:rowOff>56705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9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47832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9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121958</xdr:rowOff>
    </xdr:from>
    <xdr:to>
      <xdr:col>10</xdr:col>
      <xdr:colOff>165100</xdr:colOff>
      <xdr:row>79</xdr:row>
      <xdr:rowOff>52108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9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43235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8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126949</xdr:rowOff>
    </xdr:from>
    <xdr:to>
      <xdr:col>6</xdr:col>
      <xdr:colOff>38100</xdr:colOff>
      <xdr:row>79</xdr:row>
      <xdr:rowOff>57099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50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48226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92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84555</xdr:rowOff>
    </xdr:from>
    <xdr:to>
      <xdr:col>24</xdr:col>
      <xdr:colOff>63500</xdr:colOff>
      <xdr:row>96</xdr:row>
      <xdr:rowOff>104167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43755"/>
          <a:ext cx="838200" cy="19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104167</xdr:rowOff>
    </xdr:from>
    <xdr:to>
      <xdr:col>19</xdr:col>
      <xdr:colOff>177800</xdr:colOff>
      <xdr:row>97</xdr:row>
      <xdr:rowOff>25957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63367"/>
          <a:ext cx="889000" cy="9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109190</xdr:rowOff>
    </xdr:from>
    <xdr:to>
      <xdr:col>15</xdr:col>
      <xdr:colOff>50800</xdr:colOff>
      <xdr:row>97</xdr:row>
      <xdr:rowOff>25957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68390"/>
          <a:ext cx="889000" cy="88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109190</xdr:rowOff>
    </xdr:from>
    <xdr:to>
      <xdr:col>10</xdr:col>
      <xdr:colOff>114300</xdr:colOff>
      <xdr:row>97</xdr:row>
      <xdr:rowOff>124887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68390"/>
          <a:ext cx="889000" cy="18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80480</xdr:rowOff>
    </xdr:from>
    <xdr:to>
      <xdr:col>6</xdr:col>
      <xdr:colOff>38100</xdr:colOff>
      <xdr:row>98</xdr:row>
      <xdr:rowOff>10630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71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1757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80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33755</xdr:rowOff>
    </xdr:from>
    <xdr:to>
      <xdr:col>24</xdr:col>
      <xdr:colOff>114300</xdr:colOff>
      <xdr:row>96</xdr:row>
      <xdr:rowOff>135355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9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12182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71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53367</xdr:rowOff>
    </xdr:from>
    <xdr:to>
      <xdr:col>20</xdr:col>
      <xdr:colOff>38100</xdr:colOff>
      <xdr:row>96</xdr:row>
      <xdr:rowOff>154967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1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146094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05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146607</xdr:rowOff>
    </xdr:from>
    <xdr:to>
      <xdr:col>15</xdr:col>
      <xdr:colOff>101600</xdr:colOff>
      <xdr:row>97</xdr:row>
      <xdr:rowOff>76757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0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67884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9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58390</xdr:rowOff>
    </xdr:from>
    <xdr:to>
      <xdr:col>10</xdr:col>
      <xdr:colOff>165100</xdr:colOff>
      <xdr:row>96</xdr:row>
      <xdr:rowOff>159990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151117</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610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74087</xdr:rowOff>
    </xdr:from>
    <xdr:to>
      <xdr:col>6</xdr:col>
      <xdr:colOff>38100</xdr:colOff>
      <xdr:row>98</xdr:row>
      <xdr:rowOff>4237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20764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47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98006</xdr:rowOff>
    </xdr:from>
    <xdr:to>
      <xdr:col>55</xdr:col>
      <xdr:colOff>0</xdr:colOff>
      <xdr:row>38</xdr:row>
      <xdr:rowOff>99672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613106"/>
          <a:ext cx="838200" cy="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67867</xdr:rowOff>
    </xdr:from>
    <xdr:to>
      <xdr:col>50</xdr:col>
      <xdr:colOff>114300</xdr:colOff>
      <xdr:row>38</xdr:row>
      <xdr:rowOff>99672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582967"/>
          <a:ext cx="889000" cy="3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67867</xdr:rowOff>
    </xdr:from>
    <xdr:to>
      <xdr:col>45</xdr:col>
      <xdr:colOff>177800</xdr:colOff>
      <xdr:row>38</xdr:row>
      <xdr:rowOff>112193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582967"/>
          <a:ext cx="889000" cy="4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106027</xdr:rowOff>
    </xdr:from>
    <xdr:to>
      <xdr:col>41</xdr:col>
      <xdr:colOff>50800</xdr:colOff>
      <xdr:row>38</xdr:row>
      <xdr:rowOff>112193</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278227"/>
          <a:ext cx="889000" cy="34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127521</xdr:rowOff>
    </xdr:from>
    <xdr:to>
      <xdr:col>36</xdr:col>
      <xdr:colOff>165100</xdr:colOff>
      <xdr:row>36</xdr:row>
      <xdr:rowOff>57671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12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74198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903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47206</xdr:rowOff>
    </xdr:from>
    <xdr:to>
      <xdr:col>55</xdr:col>
      <xdr:colOff>50800</xdr:colOff>
      <xdr:row>38</xdr:row>
      <xdr:rowOff>148806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56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133583</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7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48872</xdr:rowOff>
    </xdr:from>
    <xdr:to>
      <xdr:col>50</xdr:col>
      <xdr:colOff>165100</xdr:colOff>
      <xdr:row>38</xdr:row>
      <xdr:rowOff>150472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56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141599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65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17067</xdr:rowOff>
    </xdr:from>
    <xdr:to>
      <xdr:col>46</xdr:col>
      <xdr:colOff>38100</xdr:colOff>
      <xdr:row>38</xdr:row>
      <xdr:rowOff>118667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53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109794</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62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61393</xdr:rowOff>
    </xdr:from>
    <xdr:to>
      <xdr:col>41</xdr:col>
      <xdr:colOff>101600</xdr:colOff>
      <xdr:row>38</xdr:row>
      <xdr:rowOff>162993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57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154120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66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55227</xdr:rowOff>
    </xdr:from>
    <xdr:to>
      <xdr:col>36</xdr:col>
      <xdr:colOff>165100</xdr:colOff>
      <xdr:row>36</xdr:row>
      <xdr:rowOff>156827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22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147954</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320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77813</xdr:rowOff>
    </xdr:from>
    <xdr:to>
      <xdr:col>55</xdr:col>
      <xdr:colOff>0</xdr:colOff>
      <xdr:row>56</xdr:row>
      <xdr:rowOff>83831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679013"/>
          <a:ext cx="838200" cy="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83831</xdr:rowOff>
    </xdr:from>
    <xdr:to>
      <xdr:col>50</xdr:col>
      <xdr:colOff>114300</xdr:colOff>
      <xdr:row>56</xdr:row>
      <xdr:rowOff>91520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685031"/>
          <a:ext cx="889000" cy="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91520</xdr:rowOff>
    </xdr:from>
    <xdr:to>
      <xdr:col>45</xdr:col>
      <xdr:colOff>177800</xdr:colOff>
      <xdr:row>56</xdr:row>
      <xdr:rowOff>135608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692720"/>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89577</xdr:rowOff>
    </xdr:from>
    <xdr:to>
      <xdr:col>41</xdr:col>
      <xdr:colOff>50800</xdr:colOff>
      <xdr:row>56</xdr:row>
      <xdr:rowOff>135608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690777"/>
          <a:ext cx="889000" cy="46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82741</xdr:rowOff>
    </xdr:from>
    <xdr:to>
      <xdr:col>36</xdr:col>
      <xdr:colOff>165100</xdr:colOff>
      <xdr:row>57</xdr:row>
      <xdr:rowOff>12891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4018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7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27013</xdr:rowOff>
    </xdr:from>
    <xdr:to>
      <xdr:col>55</xdr:col>
      <xdr:colOff>50800</xdr:colOff>
      <xdr:row>56</xdr:row>
      <xdr:rowOff>128613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2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5440</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33031</xdr:rowOff>
    </xdr:from>
    <xdr:to>
      <xdr:col>50</xdr:col>
      <xdr:colOff>165100</xdr:colOff>
      <xdr:row>56</xdr:row>
      <xdr:rowOff>134631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6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125758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72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40720</xdr:rowOff>
    </xdr:from>
    <xdr:to>
      <xdr:col>46</xdr:col>
      <xdr:colOff>38100</xdr:colOff>
      <xdr:row>56</xdr:row>
      <xdr:rowOff>142320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4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133447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73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84808</xdr:rowOff>
    </xdr:from>
    <xdr:to>
      <xdr:col>41</xdr:col>
      <xdr:colOff>101600</xdr:colOff>
      <xdr:row>57</xdr:row>
      <xdr:rowOff>14958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68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6085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77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38777</xdr:rowOff>
    </xdr:from>
    <xdr:to>
      <xdr:col>36</xdr:col>
      <xdr:colOff>165100</xdr:colOff>
      <xdr:row>56</xdr:row>
      <xdr:rowOff>140377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3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156904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41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15450</xdr:rowOff>
    </xdr:from>
    <xdr:to>
      <xdr:col>55</xdr:col>
      <xdr:colOff>0</xdr:colOff>
      <xdr:row>77</xdr:row>
      <xdr:rowOff>70248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217100"/>
          <a:ext cx="838200" cy="5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113755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15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14895</xdr:rowOff>
    </xdr:from>
    <xdr:to>
      <xdr:col>50</xdr:col>
      <xdr:colOff>114300</xdr:colOff>
      <xdr:row>77</xdr:row>
      <xdr:rowOff>15450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045095"/>
          <a:ext cx="889000" cy="17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105100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47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14895</xdr:rowOff>
    </xdr:from>
    <xdr:to>
      <xdr:col>45</xdr:col>
      <xdr:colOff>177800</xdr:colOff>
      <xdr:row>76</xdr:row>
      <xdr:rowOff>124417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045095"/>
          <a:ext cx="889000" cy="109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110881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8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103755</xdr:rowOff>
    </xdr:from>
    <xdr:to>
      <xdr:col>41</xdr:col>
      <xdr:colOff>50800</xdr:colOff>
      <xdr:row>76</xdr:row>
      <xdr:rowOff>124417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133955"/>
          <a:ext cx="889000" cy="2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43749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41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78322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19448</xdr:rowOff>
    </xdr:from>
    <xdr:to>
      <xdr:col>55</xdr:col>
      <xdr:colOff>50800</xdr:colOff>
      <xdr:row>77</xdr:row>
      <xdr:rowOff>121048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22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42325</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07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136100</xdr:rowOff>
    </xdr:from>
    <xdr:to>
      <xdr:col>50</xdr:col>
      <xdr:colOff>165100</xdr:colOff>
      <xdr:row>77</xdr:row>
      <xdr:rowOff>66250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1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82777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294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135545</xdr:rowOff>
    </xdr:from>
    <xdr:to>
      <xdr:col>46</xdr:col>
      <xdr:colOff>38100</xdr:colOff>
      <xdr:row>76</xdr:row>
      <xdr:rowOff>65695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299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82222</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769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73617</xdr:rowOff>
    </xdr:from>
    <xdr:to>
      <xdr:col>41</xdr:col>
      <xdr:colOff>101600</xdr:colOff>
      <xdr:row>77</xdr:row>
      <xdr:rowOff>3767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10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20293</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287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52955</xdr:rowOff>
    </xdr:from>
    <xdr:to>
      <xdr:col>36</xdr:col>
      <xdr:colOff>165100</xdr:colOff>
      <xdr:row>76</xdr:row>
      <xdr:rowOff>154555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08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171083</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858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125189</xdr:rowOff>
    </xdr:from>
    <xdr:to>
      <xdr:col>55</xdr:col>
      <xdr:colOff>0</xdr:colOff>
      <xdr:row>96</xdr:row>
      <xdr:rowOff>165750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584389"/>
          <a:ext cx="838200" cy="40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165750</xdr:rowOff>
    </xdr:from>
    <xdr:to>
      <xdr:col>50</xdr:col>
      <xdr:colOff>114300</xdr:colOff>
      <xdr:row>97</xdr:row>
      <xdr:rowOff>88162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624950"/>
          <a:ext cx="889000" cy="93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82252</xdr:rowOff>
    </xdr:from>
    <xdr:to>
      <xdr:col>45</xdr:col>
      <xdr:colOff>177800</xdr:colOff>
      <xdr:row>97</xdr:row>
      <xdr:rowOff>88162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712902"/>
          <a:ext cx="889000" cy="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135653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80859</xdr:rowOff>
    </xdr:from>
    <xdr:to>
      <xdr:col>41</xdr:col>
      <xdr:colOff>50800</xdr:colOff>
      <xdr:row>97</xdr:row>
      <xdr:rowOff>82252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11509"/>
          <a:ext cx="889000" cy="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69990</xdr:rowOff>
    </xdr:from>
    <xdr:to>
      <xdr:col>36</xdr:col>
      <xdr:colOff>165100</xdr:colOff>
      <xdr:row>97</xdr:row>
      <xdr:rowOff>140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2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16667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0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74389</xdr:rowOff>
    </xdr:from>
    <xdr:to>
      <xdr:col>55</xdr:col>
      <xdr:colOff>50800</xdr:colOff>
      <xdr:row>97</xdr:row>
      <xdr:rowOff>4539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3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52816</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1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114950</xdr:rowOff>
    </xdr:from>
    <xdr:to>
      <xdr:col>50</xdr:col>
      <xdr:colOff>165100</xdr:colOff>
      <xdr:row>97</xdr:row>
      <xdr:rowOff>45100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7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36227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6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37362</xdr:rowOff>
    </xdr:from>
    <xdr:to>
      <xdr:col>46</xdr:col>
      <xdr:colOff>38100</xdr:colOff>
      <xdr:row>97</xdr:row>
      <xdr:rowOff>138962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6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130089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60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31452</xdr:rowOff>
    </xdr:from>
    <xdr:to>
      <xdr:col>41</xdr:col>
      <xdr:colOff>101600</xdr:colOff>
      <xdr:row>97</xdr:row>
      <xdr:rowOff>133052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6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124179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30059</xdr:rowOff>
    </xdr:from>
    <xdr:to>
      <xdr:col>36</xdr:col>
      <xdr:colOff>165100</xdr:colOff>
      <xdr:row>97</xdr:row>
      <xdr:rowOff>131659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6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122786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75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57995</xdr:rowOff>
    </xdr:from>
    <xdr:to>
      <xdr:col>85</xdr:col>
      <xdr:colOff>127000</xdr:colOff>
      <xdr:row>39</xdr:row>
      <xdr:rowOff>69866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44545"/>
          <a:ext cx="838200" cy="1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57995</xdr:rowOff>
    </xdr:from>
    <xdr:to>
      <xdr:col>81</xdr:col>
      <xdr:colOff>50800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44545"/>
          <a:ext cx="889000" cy="40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115379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80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98464</xdr:rowOff>
    </xdr:from>
    <xdr:to>
      <xdr:col>76</xdr:col>
      <xdr:colOff>114300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85014"/>
          <a:ext cx="889000" cy="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97014</xdr:rowOff>
    </xdr:from>
    <xdr:to>
      <xdr:col>71</xdr:col>
      <xdr:colOff>177800</xdr:colOff>
      <xdr:row>39</xdr:row>
      <xdr:rowOff>98464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83564"/>
          <a:ext cx="889000" cy="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27025</xdr:rowOff>
    </xdr:from>
    <xdr:to>
      <xdr:col>67</xdr:col>
      <xdr:colOff>101600</xdr:colOff>
      <xdr:row>39</xdr:row>
      <xdr:rowOff>128625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1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145152</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8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19066</xdr:rowOff>
    </xdr:from>
    <xdr:to>
      <xdr:col>85</xdr:col>
      <xdr:colOff>177800</xdr:colOff>
      <xdr:row>39</xdr:row>
      <xdr:rowOff>120666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0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149893</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9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7195</xdr:rowOff>
    </xdr:from>
    <xdr:to>
      <xdr:col>81</xdr:col>
      <xdr:colOff>101600</xdr:colOff>
      <xdr:row>39</xdr:row>
      <xdr:rowOff>108795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9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125322</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646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47664</xdr:rowOff>
    </xdr:from>
    <xdr:to>
      <xdr:col>72</xdr:col>
      <xdr:colOff>38100</xdr:colOff>
      <xdr:row>39</xdr:row>
      <xdr:rowOff>149264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3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140391</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826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46214</xdr:rowOff>
    </xdr:from>
    <xdr:to>
      <xdr:col>67</xdr:col>
      <xdr:colOff>101600</xdr:colOff>
      <xdr:row>39</xdr:row>
      <xdr:rowOff>147814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138941</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825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154653</xdr:rowOff>
    </xdr:from>
    <xdr:to>
      <xdr:col>85</xdr:col>
      <xdr:colOff>127000</xdr:colOff>
      <xdr:row>77</xdr:row>
      <xdr:rowOff>155000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356303"/>
          <a:ext cx="838200" cy="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107077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3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155000</xdr:rowOff>
    </xdr:from>
    <xdr:to>
      <xdr:col>81</xdr:col>
      <xdr:colOff>50800</xdr:colOff>
      <xdr:row>77</xdr:row>
      <xdr:rowOff>155699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56650"/>
          <a:ext cx="8890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30259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0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155699</xdr:rowOff>
    </xdr:from>
    <xdr:to>
      <xdr:col>76</xdr:col>
      <xdr:colOff>114300</xdr:colOff>
      <xdr:row>77</xdr:row>
      <xdr:rowOff>164057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57349"/>
          <a:ext cx="889000" cy="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29740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164057</xdr:rowOff>
    </xdr:from>
    <xdr:to>
      <xdr:col>71</xdr:col>
      <xdr:colOff>177800</xdr:colOff>
      <xdr:row>77</xdr:row>
      <xdr:rowOff>169025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65707"/>
          <a:ext cx="889000" cy="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35509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134947</xdr:rowOff>
    </xdr:from>
    <xdr:to>
      <xdr:col>67</xdr:col>
      <xdr:colOff>101600</xdr:colOff>
      <xdr:row>78</xdr:row>
      <xdr:rowOff>65097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3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56224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42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103853</xdr:rowOff>
    </xdr:from>
    <xdr:to>
      <xdr:col>85</xdr:col>
      <xdr:colOff>177800</xdr:colOff>
      <xdr:row>78</xdr:row>
      <xdr:rowOff>34003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0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62627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6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104200</xdr:rowOff>
    </xdr:from>
    <xdr:to>
      <xdr:col>81</xdr:col>
      <xdr:colOff>101600</xdr:colOff>
      <xdr:row>78</xdr:row>
      <xdr:rowOff>34350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0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25477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39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104899</xdr:rowOff>
    </xdr:from>
    <xdr:to>
      <xdr:col>76</xdr:col>
      <xdr:colOff>165100</xdr:colOff>
      <xdr:row>78</xdr:row>
      <xdr:rowOff>35049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0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26176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9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113257</xdr:rowOff>
    </xdr:from>
    <xdr:to>
      <xdr:col>72</xdr:col>
      <xdr:colOff>38100</xdr:colOff>
      <xdr:row>78</xdr:row>
      <xdr:rowOff>43407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1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34534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0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118225</xdr:rowOff>
    </xdr:from>
    <xdr:to>
      <xdr:col>67</xdr:col>
      <xdr:colOff>101600</xdr:colOff>
      <xdr:row>78</xdr:row>
      <xdr:rowOff>48375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1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64902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09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40267</xdr:rowOff>
    </xdr:from>
    <xdr:to>
      <xdr:col>85</xdr:col>
      <xdr:colOff>127000</xdr:colOff>
      <xdr:row>99</xdr:row>
      <xdr:rowOff>41194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7013817"/>
          <a:ext cx="838200" cy="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41194</xdr:rowOff>
    </xdr:from>
    <xdr:to>
      <xdr:col>81</xdr:col>
      <xdr:colOff>50800</xdr:colOff>
      <xdr:row>99</xdr:row>
      <xdr:rowOff>42543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7014744"/>
          <a:ext cx="889000" cy="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32389</xdr:rowOff>
    </xdr:from>
    <xdr:to>
      <xdr:col>76</xdr:col>
      <xdr:colOff>114300</xdr:colOff>
      <xdr:row>99</xdr:row>
      <xdr:rowOff>42543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7005939"/>
          <a:ext cx="889000" cy="1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32389</xdr:rowOff>
    </xdr:from>
    <xdr:to>
      <xdr:col>71</xdr:col>
      <xdr:colOff>177800</xdr:colOff>
      <xdr:row>99</xdr:row>
      <xdr:rowOff>42813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7005939"/>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124574</xdr:rowOff>
    </xdr:from>
    <xdr:to>
      <xdr:col>67</xdr:col>
      <xdr:colOff>101600</xdr:colOff>
      <xdr:row>99</xdr:row>
      <xdr:rowOff>54724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2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71251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70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160917</xdr:rowOff>
    </xdr:from>
    <xdr:to>
      <xdr:col>85</xdr:col>
      <xdr:colOff>177800</xdr:colOff>
      <xdr:row>99</xdr:row>
      <xdr:rowOff>91067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6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75844</xdr:rowOff>
    </xdr:from>
    <xdr:ext cx="469744"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7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161844</xdr:rowOff>
    </xdr:from>
    <xdr:to>
      <xdr:col>81</xdr:col>
      <xdr:colOff>101600</xdr:colOff>
      <xdr:row>99</xdr:row>
      <xdr:rowOff>91994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83121</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46428" y="170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163193</xdr:rowOff>
    </xdr:from>
    <xdr:to>
      <xdr:col>76</xdr:col>
      <xdr:colOff>165100</xdr:colOff>
      <xdr:row>99</xdr:row>
      <xdr:rowOff>93343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6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84470</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57428" y="1705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153039</xdr:rowOff>
    </xdr:from>
    <xdr:to>
      <xdr:col>72</xdr:col>
      <xdr:colOff>38100</xdr:colOff>
      <xdr:row>99</xdr:row>
      <xdr:rowOff>83189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5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74316</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704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163463</xdr:rowOff>
    </xdr:from>
    <xdr:to>
      <xdr:col>67</xdr:col>
      <xdr:colOff>101600</xdr:colOff>
      <xdr:row>99</xdr:row>
      <xdr:rowOff>93613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6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84740</xdr:rowOff>
    </xdr:from>
    <xdr:ext cx="378565"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5017" y="17058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86142</xdr:rowOff>
    </xdr:from>
    <xdr:to>
      <xdr:col>116</xdr:col>
      <xdr:colOff>63500</xdr:colOff>
      <xdr:row>38</xdr:row>
      <xdr:rowOff>131731</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01242"/>
          <a:ext cx="838200" cy="4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64780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79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86142</xdr:rowOff>
    </xdr:from>
    <xdr:to>
      <xdr:col>111</xdr:col>
      <xdr:colOff>177800</xdr:colOff>
      <xdr:row>38</xdr:row>
      <xdr:rowOff>117428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601242"/>
          <a:ext cx="889000" cy="3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117428</xdr:rowOff>
    </xdr:from>
    <xdr:to>
      <xdr:col>107</xdr:col>
      <xdr:colOff>50800</xdr:colOff>
      <xdr:row>38</xdr:row>
      <xdr:rowOff>129870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632528"/>
          <a:ext cx="889000" cy="1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0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129870</xdr:rowOff>
    </xdr:from>
    <xdr:to>
      <xdr:col>102</xdr:col>
      <xdr:colOff>114300</xdr:colOff>
      <xdr:row>38</xdr:row>
      <xdr:rowOff>138884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644970"/>
          <a:ext cx="889000" cy="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69469</xdr:rowOff>
    </xdr:from>
    <xdr:to>
      <xdr:col>98</xdr:col>
      <xdr:colOff>38100</xdr:colOff>
      <xdr:row>38</xdr:row>
      <xdr:rowOff>171069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16146</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80931</xdr:rowOff>
    </xdr:from>
    <xdr:to>
      <xdr:col>116</xdr:col>
      <xdr:colOff>114300</xdr:colOff>
      <xdr:row>39</xdr:row>
      <xdr:rowOff>11081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59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103808</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44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35342</xdr:rowOff>
    </xdr:from>
    <xdr:to>
      <xdr:col>112</xdr:col>
      <xdr:colOff>38100</xdr:colOff>
      <xdr:row>38</xdr:row>
      <xdr:rowOff>136942</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55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153469</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325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66628</xdr:rowOff>
    </xdr:from>
    <xdr:to>
      <xdr:col>107</xdr:col>
      <xdr:colOff>101600</xdr:colOff>
      <xdr:row>38</xdr:row>
      <xdr:rowOff>168228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58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13305</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356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79070</xdr:rowOff>
    </xdr:from>
    <xdr:to>
      <xdr:col>102</xdr:col>
      <xdr:colOff>165100</xdr:colOff>
      <xdr:row>39</xdr:row>
      <xdr:rowOff>9220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59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25747</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36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88084</xdr:rowOff>
    </xdr:from>
    <xdr:to>
      <xdr:col>98</xdr:col>
      <xdr:colOff>38100</xdr:colOff>
      <xdr:row>39</xdr:row>
      <xdr:rowOff>18234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9361</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695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43169</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58719"/>
          <a:ext cx="8382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43169</xdr:rowOff>
    </xdr:from>
    <xdr:to>
      <xdr:col>111</xdr:col>
      <xdr:colOff>177800</xdr:colOff>
      <xdr:row>59</xdr:row>
      <xdr:rowOff>43658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58719"/>
          <a:ext cx="889000" cy="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43658</xdr:rowOff>
    </xdr:from>
    <xdr:to>
      <xdr:col>107</xdr:col>
      <xdr:colOff>50800</xdr:colOff>
      <xdr:row>59</xdr:row>
      <xdr:rowOff>43665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59208"/>
          <a:ext cx="8890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43665</xdr:rowOff>
    </xdr:from>
    <xdr:to>
      <xdr:col>102</xdr:col>
      <xdr:colOff>114300</xdr:colOff>
      <xdr:row>59</xdr:row>
      <xdr:rowOff>43680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59215"/>
          <a:ext cx="889000" cy="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119807</xdr:rowOff>
    </xdr:from>
    <xdr:to>
      <xdr:col>98</xdr:col>
      <xdr:colOff>38100</xdr:colOff>
      <xdr:row>59</xdr:row>
      <xdr:rowOff>49957</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3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66484</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163819</xdr:rowOff>
    </xdr:from>
    <xdr:to>
      <xdr:col>112</xdr:col>
      <xdr:colOff>38100</xdr:colOff>
      <xdr:row>59</xdr:row>
      <xdr:rowOff>93969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85096</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200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164308</xdr:rowOff>
    </xdr:from>
    <xdr:to>
      <xdr:col>107</xdr:col>
      <xdr:colOff>101600</xdr:colOff>
      <xdr:row>59</xdr:row>
      <xdr:rowOff>94458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85585</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201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164315</xdr:rowOff>
    </xdr:from>
    <xdr:to>
      <xdr:col>102</xdr:col>
      <xdr:colOff>165100</xdr:colOff>
      <xdr:row>59</xdr:row>
      <xdr:rowOff>94465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85592</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01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164330</xdr:rowOff>
    </xdr:from>
    <xdr:to>
      <xdr:col>98</xdr:col>
      <xdr:colOff>38100</xdr:colOff>
      <xdr:row>59</xdr:row>
      <xdr:rowOff>94480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85607</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201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11303</xdr:rowOff>
    </xdr:from>
    <xdr:to>
      <xdr:col>116</xdr:col>
      <xdr:colOff>63500</xdr:colOff>
      <xdr:row>75</xdr:row>
      <xdr:rowOff>54337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870053"/>
          <a:ext cx="838200" cy="43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54337</xdr:rowOff>
    </xdr:from>
    <xdr:to>
      <xdr:col>111</xdr:col>
      <xdr:colOff>177800</xdr:colOff>
      <xdr:row>75</xdr:row>
      <xdr:rowOff>69444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913087"/>
          <a:ext cx="889000" cy="1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83316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59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69444</xdr:rowOff>
    </xdr:from>
    <xdr:to>
      <xdr:col>107</xdr:col>
      <xdr:colOff>50800</xdr:colOff>
      <xdr:row>75</xdr:row>
      <xdr:rowOff>83998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928194"/>
          <a:ext cx="8890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116826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3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73387</xdr:rowOff>
    </xdr:from>
    <xdr:to>
      <xdr:col>102</xdr:col>
      <xdr:colOff>114300</xdr:colOff>
      <xdr:row>75</xdr:row>
      <xdr:rowOff>83998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932137"/>
          <a:ext cx="889000" cy="10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126846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4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60458</xdr:rowOff>
    </xdr:from>
    <xdr:to>
      <xdr:col>98</xdr:col>
      <xdr:colOff>38100</xdr:colOff>
      <xdr:row>76</xdr:row>
      <xdr:rowOff>162058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153185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131953</xdr:rowOff>
    </xdr:from>
    <xdr:to>
      <xdr:col>116</xdr:col>
      <xdr:colOff>114300</xdr:colOff>
      <xdr:row>75</xdr:row>
      <xdr:rowOff>62103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81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154830</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67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3537</xdr:rowOff>
    </xdr:from>
    <xdr:to>
      <xdr:col>112</xdr:col>
      <xdr:colOff>38100</xdr:colOff>
      <xdr:row>75</xdr:row>
      <xdr:rowOff>105137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86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96264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95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18644</xdr:rowOff>
    </xdr:from>
    <xdr:to>
      <xdr:col>107</xdr:col>
      <xdr:colOff>101600</xdr:colOff>
      <xdr:row>75</xdr:row>
      <xdr:rowOff>120244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87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111371</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97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33198</xdr:rowOff>
    </xdr:from>
    <xdr:to>
      <xdr:col>102</xdr:col>
      <xdr:colOff>165100</xdr:colOff>
      <xdr:row>75</xdr:row>
      <xdr:rowOff>134798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89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125925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98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22587</xdr:rowOff>
    </xdr:from>
    <xdr:to>
      <xdr:col>98</xdr:col>
      <xdr:colOff>38100</xdr:colOff>
      <xdr:row>75</xdr:row>
      <xdr:rowOff>124187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88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140714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65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義務的経費では、人件費において会計年度任用職員の報酬の増額改定や勤勉手当の支給開始などにより前年度比</a:t>
          </a:r>
          <a:r>
            <a:rPr kumimoji="1" lang="en-US" altLang="ja-JP" sz="1300">
              <a:latin typeface="ＭＳ Ｐゴシック" panose="020B0600070205080204" pitchFamily="50" charset="-128"/>
              <a:ea typeface="ＭＳ Ｐゴシック" panose="020B0600070205080204" pitchFamily="50" charset="-128"/>
            </a:rPr>
            <a:t>3,906</a:t>
          </a:r>
          <a:r>
            <a:rPr kumimoji="1" lang="ja-JP" altLang="en-US" sz="1300">
              <a:latin typeface="ＭＳ Ｐゴシック" panose="020B0600070205080204" pitchFamily="50" charset="-128"/>
              <a:ea typeface="ＭＳ Ｐゴシック" panose="020B0600070205080204" pitchFamily="50" charset="-128"/>
            </a:rPr>
            <a:t>円の増となったことに加え、扶助費において定額減税補足給付金給付事業の皆増などにより前年度比</a:t>
          </a:r>
          <a:r>
            <a:rPr kumimoji="1" lang="en-US" altLang="ja-JP" sz="1300">
              <a:latin typeface="ＭＳ Ｐゴシック" panose="020B0600070205080204" pitchFamily="50" charset="-128"/>
              <a:ea typeface="ＭＳ Ｐゴシック" panose="020B0600070205080204" pitchFamily="50" charset="-128"/>
            </a:rPr>
            <a:t>2,574</a:t>
          </a:r>
          <a:r>
            <a:rPr kumimoji="1" lang="ja-JP" altLang="en-US" sz="1300">
              <a:latin typeface="ＭＳ Ｐゴシック" panose="020B0600070205080204" pitchFamily="50" charset="-128"/>
              <a:ea typeface="ＭＳ Ｐゴシック" panose="020B0600070205080204" pitchFamily="50" charset="-128"/>
            </a:rPr>
            <a:t>円の増となり、全体では前年度比</a:t>
          </a:r>
          <a:r>
            <a:rPr kumimoji="1" lang="en-US" altLang="ja-JP" sz="1300">
              <a:latin typeface="ＭＳ Ｐゴシック" panose="020B0600070205080204" pitchFamily="50" charset="-128"/>
              <a:ea typeface="ＭＳ Ｐゴシック" panose="020B0600070205080204" pitchFamily="50" charset="-128"/>
            </a:rPr>
            <a:t>6,632</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消費的経費では、維持補修費において大坪川等の河川浚渫事業の増などにより前年度比</a:t>
          </a:r>
          <a:r>
            <a:rPr kumimoji="1" lang="en-US" altLang="ja-JP" sz="1300">
              <a:latin typeface="ＭＳ Ｐゴシック" panose="020B0600070205080204" pitchFamily="50" charset="-128"/>
              <a:ea typeface="ＭＳ Ｐゴシック" panose="020B0600070205080204" pitchFamily="50" charset="-128"/>
            </a:rPr>
            <a:t>1,116</a:t>
          </a:r>
          <a:r>
            <a:rPr kumimoji="1" lang="ja-JP" altLang="en-US" sz="1300">
              <a:latin typeface="ＭＳ Ｐゴシック" panose="020B0600070205080204" pitchFamily="50" charset="-128"/>
              <a:ea typeface="ＭＳ Ｐゴシック" panose="020B0600070205080204" pitchFamily="50" charset="-128"/>
            </a:rPr>
            <a:t>円の増となったことに加え、補助費においてふるさと海南応援寄付金事業の増などにより前年度比</a:t>
          </a:r>
          <a:r>
            <a:rPr kumimoji="1" lang="en-US" altLang="ja-JP" sz="1300">
              <a:latin typeface="ＭＳ Ｐゴシック" panose="020B0600070205080204" pitchFamily="50" charset="-128"/>
              <a:ea typeface="ＭＳ Ｐゴシック" panose="020B0600070205080204" pitchFamily="50" charset="-128"/>
            </a:rPr>
            <a:t>510</a:t>
          </a:r>
          <a:r>
            <a:rPr kumimoji="1" lang="ja-JP" altLang="en-US" sz="1300">
              <a:latin typeface="ＭＳ Ｐゴシック" panose="020B0600070205080204" pitchFamily="50" charset="-128"/>
              <a:ea typeface="ＭＳ Ｐゴシック" panose="020B0600070205080204" pitchFamily="50" charset="-128"/>
            </a:rPr>
            <a:t>円の増となり、全体では前年度比</a:t>
          </a:r>
          <a:r>
            <a:rPr kumimoji="1" lang="en-US" altLang="ja-JP" sz="1300">
              <a:latin typeface="ＭＳ Ｐゴシック" panose="020B0600070205080204" pitchFamily="50" charset="-128"/>
              <a:ea typeface="ＭＳ Ｐゴシック" panose="020B0600070205080204" pitchFamily="50" charset="-128"/>
            </a:rPr>
            <a:t>1,405</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投資的経費では、普通建設事業費において東出張所新築工事等による消防庁舎等整備事業の増などにより前年度比</a:t>
          </a:r>
          <a:r>
            <a:rPr kumimoji="1" lang="en-US" altLang="ja-JP" sz="1300">
              <a:latin typeface="ＭＳ Ｐゴシック" panose="020B0600070205080204" pitchFamily="50" charset="-128"/>
              <a:ea typeface="ＭＳ Ｐゴシック" panose="020B0600070205080204" pitchFamily="50" charset="-128"/>
            </a:rPr>
            <a:t>1,316</a:t>
          </a:r>
          <a:r>
            <a:rPr kumimoji="1" lang="ja-JP" altLang="en-US" sz="1300">
              <a:latin typeface="ＭＳ Ｐゴシック" panose="020B0600070205080204" pitchFamily="50" charset="-128"/>
              <a:ea typeface="ＭＳ Ｐゴシック" panose="020B0600070205080204" pitchFamily="50" charset="-128"/>
            </a:rPr>
            <a:t>円の増となる一方で、災害復旧事業費において令和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月豪雨災害における災害復旧事業の減などにより前年度比</a:t>
          </a:r>
          <a:r>
            <a:rPr kumimoji="1" lang="en-US" altLang="ja-JP" sz="1300">
              <a:latin typeface="ＭＳ Ｐゴシック" panose="020B0600070205080204" pitchFamily="50" charset="-128"/>
              <a:ea typeface="ＭＳ Ｐゴシック" panose="020B0600070205080204" pitchFamily="50" charset="-128"/>
            </a:rPr>
            <a:t>3,635</a:t>
          </a:r>
          <a:r>
            <a:rPr kumimoji="1" lang="ja-JP" altLang="en-US" sz="1300">
              <a:latin typeface="ＭＳ Ｐゴシック" panose="020B0600070205080204" pitchFamily="50" charset="-128"/>
              <a:ea typeface="ＭＳ Ｐゴシック" panose="020B0600070205080204" pitchFamily="50" charset="-128"/>
            </a:rPr>
            <a:t>円の減となり、全体では前年度比</a:t>
          </a:r>
          <a:r>
            <a:rPr kumimoji="1" lang="en-US" altLang="ja-JP" sz="1300">
              <a:latin typeface="ＭＳ Ｐゴシック" panose="020B0600070205080204" pitchFamily="50" charset="-128"/>
              <a:ea typeface="ＭＳ Ｐゴシック" panose="020B0600070205080204" pitchFamily="50" charset="-128"/>
            </a:rPr>
            <a:t>2,319</a:t>
          </a:r>
          <a:r>
            <a:rPr kumimoji="1" lang="ja-JP" altLang="en-US" sz="1300">
              <a:latin typeface="ＭＳ Ｐゴシック" panose="020B0600070205080204" pitchFamily="50" charset="-128"/>
              <a:ea typeface="ＭＳ Ｐゴシック" panose="020B0600070205080204" pitchFamily="50" charset="-128"/>
            </a:rPr>
            <a:t>円の減となった。</a:t>
          </a:r>
        </a:p>
        <a:p>
          <a:r>
            <a:rPr kumimoji="1" lang="ja-JP" altLang="en-US" sz="1300">
              <a:latin typeface="ＭＳ Ｐゴシック" panose="020B0600070205080204" pitchFamily="50" charset="-128"/>
              <a:ea typeface="ＭＳ Ｐゴシック" panose="020B0600070205080204" pitchFamily="50" charset="-128"/>
            </a:rPr>
            <a:t>その他の経費では、投資及び出資金において水道事業会計への繰出しの減などにより前年度比</a:t>
          </a:r>
          <a:r>
            <a:rPr kumimoji="1" lang="en-US" altLang="ja-JP" sz="1300">
              <a:latin typeface="ＭＳ Ｐゴシック" panose="020B0600070205080204" pitchFamily="50" charset="-128"/>
              <a:ea typeface="ＭＳ Ｐゴシック" panose="020B0600070205080204" pitchFamily="50" charset="-128"/>
            </a:rPr>
            <a:t>1,396</a:t>
          </a:r>
          <a:r>
            <a:rPr kumimoji="1" lang="ja-JP" altLang="en-US" sz="1300">
              <a:latin typeface="ＭＳ Ｐゴシック" panose="020B0600070205080204" pitchFamily="50" charset="-128"/>
              <a:ea typeface="ＭＳ Ｐゴシック" panose="020B0600070205080204" pitchFamily="50" charset="-128"/>
            </a:rPr>
            <a:t>円の減となる一方で、繰出金において後期高齢者医療特別会計への繰出し増などにより前年度比</a:t>
          </a:r>
          <a:r>
            <a:rPr kumimoji="1" lang="en-US" altLang="ja-JP" sz="1300">
              <a:latin typeface="ＭＳ Ｐゴシック" panose="020B0600070205080204" pitchFamily="50" charset="-128"/>
              <a:ea typeface="ＭＳ Ｐゴシック" panose="020B0600070205080204" pitchFamily="50" charset="-128"/>
            </a:rPr>
            <a:t>2,259</a:t>
          </a:r>
          <a:r>
            <a:rPr kumimoji="1" lang="ja-JP" altLang="en-US" sz="1300">
              <a:latin typeface="ＭＳ Ｐゴシック" panose="020B0600070205080204" pitchFamily="50" charset="-128"/>
              <a:ea typeface="ＭＳ Ｐゴシック" panose="020B0600070205080204" pitchFamily="50" charset="-128"/>
            </a:rPr>
            <a:t>円の増となり、全体では前年度比</a:t>
          </a:r>
          <a:r>
            <a:rPr kumimoji="1" lang="en-US" altLang="ja-JP" sz="1300">
              <a:latin typeface="ＭＳ Ｐゴシック" panose="020B0600070205080204" pitchFamily="50" charset="-128"/>
              <a:ea typeface="ＭＳ Ｐゴシック" panose="020B0600070205080204" pitchFamily="50" charset="-128"/>
            </a:rPr>
            <a:t>1,182</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和歌山県海南市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46,492
46,195
101.06
27,802,491
26,564,982
1,136,666
14,374,584
32,938,754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38926</xdr:rowOff>
    </xdr:from>
    <xdr:to>
      <xdr:col>24</xdr:col>
      <xdr:colOff>63500</xdr:colOff>
      <xdr:row>38</xdr:row>
      <xdr:rowOff>52070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554026"/>
          <a:ext cx="838200" cy="1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38926</xdr:rowOff>
    </xdr:from>
    <xdr:to>
      <xdr:col>19</xdr:col>
      <xdr:colOff>177800</xdr:colOff>
      <xdr:row>38</xdr:row>
      <xdr:rowOff>61785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5402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9207</xdr:rowOff>
    </xdr:from>
    <xdr:to>
      <xdr:col>15</xdr:col>
      <xdr:colOff>50800</xdr:colOff>
      <xdr:row>38</xdr:row>
      <xdr:rowOff>61785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524307"/>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9207</xdr:rowOff>
    </xdr:from>
    <xdr:to>
      <xdr:col>10</xdr:col>
      <xdr:colOff>114300</xdr:colOff>
      <xdr:row>38</xdr:row>
      <xdr:rowOff>110934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524307"/>
          <a:ext cx="889000" cy="10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63754</xdr:rowOff>
    </xdr:from>
    <xdr:to>
      <xdr:col>6</xdr:col>
      <xdr:colOff>38100</xdr:colOff>
      <xdr:row>38</xdr:row>
      <xdr:rowOff>165354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156481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67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1270</xdr:rowOff>
    </xdr:from>
    <xdr:to>
      <xdr:col>24</xdr:col>
      <xdr:colOff>114300</xdr:colOff>
      <xdr:row>38</xdr:row>
      <xdr:rowOff>102870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51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151147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9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159576</xdr:rowOff>
    </xdr:from>
    <xdr:to>
      <xdr:col>20</xdr:col>
      <xdr:colOff>38100</xdr:colOff>
      <xdr:row>38</xdr:row>
      <xdr:rowOff>89726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0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80853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595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10985</xdr:rowOff>
    </xdr:from>
    <xdr:to>
      <xdr:col>15</xdr:col>
      <xdr:colOff>101600</xdr:colOff>
      <xdr:row>38</xdr:row>
      <xdr:rowOff>112585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2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103712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1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129858</xdr:rowOff>
    </xdr:from>
    <xdr:to>
      <xdr:col>10</xdr:col>
      <xdr:colOff>165100</xdr:colOff>
      <xdr:row>38</xdr:row>
      <xdr:rowOff>60007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735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76535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60134</xdr:rowOff>
    </xdr:from>
    <xdr:to>
      <xdr:col>6</xdr:col>
      <xdr:colOff>38100</xdr:colOff>
      <xdr:row>38</xdr:row>
      <xdr:rowOff>161734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57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6811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50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143502</xdr:rowOff>
    </xdr:from>
    <xdr:to>
      <xdr:col>24</xdr:col>
      <xdr:colOff>63500</xdr:colOff>
      <xdr:row>58</xdr:row>
      <xdr:rowOff>152075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87602"/>
          <a:ext cx="8382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152075</xdr:rowOff>
    </xdr:from>
    <xdr:to>
      <xdr:col>19</xdr:col>
      <xdr:colOff>177800</xdr:colOff>
      <xdr:row>58</xdr:row>
      <xdr:rowOff>153856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96175"/>
          <a:ext cx="889000" cy="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153856</xdr:rowOff>
    </xdr:from>
    <xdr:to>
      <xdr:col>15</xdr:col>
      <xdr:colOff>50800</xdr:colOff>
      <xdr:row>58</xdr:row>
      <xdr:rowOff>154302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097956"/>
          <a:ext cx="889000" cy="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32862</xdr:rowOff>
    </xdr:from>
    <xdr:to>
      <xdr:col>10</xdr:col>
      <xdr:colOff>114300</xdr:colOff>
      <xdr:row>58</xdr:row>
      <xdr:rowOff>154302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76962"/>
          <a:ext cx="889000" cy="12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99571</xdr:rowOff>
    </xdr:from>
    <xdr:to>
      <xdr:col>6</xdr:col>
      <xdr:colOff>38100</xdr:colOff>
      <xdr:row>58</xdr:row>
      <xdr:rowOff>29721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7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46248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4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92702</xdr:rowOff>
    </xdr:from>
    <xdr:to>
      <xdr:col>24</xdr:col>
      <xdr:colOff>114300</xdr:colOff>
      <xdr:row>59</xdr:row>
      <xdr:rowOff>22852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1003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7629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5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101275</xdr:rowOff>
    </xdr:from>
    <xdr:to>
      <xdr:col>20</xdr:col>
      <xdr:colOff>38100</xdr:colOff>
      <xdr:row>59</xdr:row>
      <xdr:rowOff>31425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1004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22552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138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103056</xdr:rowOff>
    </xdr:from>
    <xdr:to>
      <xdr:col>15</xdr:col>
      <xdr:colOff>101600</xdr:colOff>
      <xdr:row>59</xdr:row>
      <xdr:rowOff>33206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1004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24333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13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103502</xdr:rowOff>
    </xdr:from>
    <xdr:to>
      <xdr:col>10</xdr:col>
      <xdr:colOff>165100</xdr:colOff>
      <xdr:row>59</xdr:row>
      <xdr:rowOff>33652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4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24779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1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153512</xdr:rowOff>
    </xdr:from>
    <xdr:to>
      <xdr:col>6</xdr:col>
      <xdr:colOff>38100</xdr:colOff>
      <xdr:row>58</xdr:row>
      <xdr:rowOff>83662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2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74789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10018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101020</xdr:rowOff>
    </xdr:from>
    <xdr:to>
      <xdr:col>24</xdr:col>
      <xdr:colOff>63500</xdr:colOff>
      <xdr:row>77</xdr:row>
      <xdr:rowOff>118872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302670"/>
          <a:ext cx="838200" cy="17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118872</xdr:rowOff>
    </xdr:from>
    <xdr:to>
      <xdr:col>19</xdr:col>
      <xdr:colOff>177800</xdr:colOff>
      <xdr:row>77</xdr:row>
      <xdr:rowOff>163588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20522"/>
          <a:ext cx="889000" cy="4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147684</xdr:rowOff>
    </xdr:from>
    <xdr:to>
      <xdr:col>15</xdr:col>
      <xdr:colOff>50800</xdr:colOff>
      <xdr:row>77</xdr:row>
      <xdr:rowOff>163588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49334"/>
          <a:ext cx="889000" cy="15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147684</xdr:rowOff>
    </xdr:from>
    <xdr:to>
      <xdr:col>10</xdr:col>
      <xdr:colOff>114300</xdr:colOff>
      <xdr:row>78</xdr:row>
      <xdr:rowOff>48692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49334"/>
          <a:ext cx="889000" cy="7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33710</xdr:rowOff>
    </xdr:from>
    <xdr:to>
      <xdr:col>6</xdr:col>
      <xdr:colOff>38100</xdr:colOff>
      <xdr:row>78</xdr:row>
      <xdr:rowOff>135310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0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126437</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99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50220</xdr:rowOff>
    </xdr:from>
    <xdr:to>
      <xdr:col>24</xdr:col>
      <xdr:colOff>114300</xdr:colOff>
      <xdr:row>77</xdr:row>
      <xdr:rowOff>151820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5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136597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6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68072</xdr:rowOff>
    </xdr:from>
    <xdr:to>
      <xdr:col>20</xdr:col>
      <xdr:colOff>38100</xdr:colOff>
      <xdr:row>77</xdr:row>
      <xdr:rowOff>169672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6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160799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112788</xdr:rowOff>
    </xdr:from>
    <xdr:to>
      <xdr:col>15</xdr:col>
      <xdr:colOff>101600</xdr:colOff>
      <xdr:row>78</xdr:row>
      <xdr:rowOff>42938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34065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07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96884</xdr:rowOff>
    </xdr:from>
    <xdr:to>
      <xdr:col>10</xdr:col>
      <xdr:colOff>165100</xdr:colOff>
      <xdr:row>78</xdr:row>
      <xdr:rowOff>27034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9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18161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91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169342</xdr:rowOff>
    </xdr:from>
    <xdr:to>
      <xdr:col>6</xdr:col>
      <xdr:colOff>38100</xdr:colOff>
      <xdr:row>78</xdr:row>
      <xdr:rowOff>99492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116019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79516</xdr:rowOff>
    </xdr:from>
    <xdr:to>
      <xdr:col>24</xdr:col>
      <xdr:colOff>63500</xdr:colOff>
      <xdr:row>99</xdr:row>
      <xdr:rowOff>80730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53066"/>
          <a:ext cx="838200" cy="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79516</xdr:rowOff>
    </xdr:from>
    <xdr:to>
      <xdr:col>19</xdr:col>
      <xdr:colOff>177800</xdr:colOff>
      <xdr:row>99</xdr:row>
      <xdr:rowOff>80683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53066"/>
          <a:ext cx="889000" cy="1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79651</xdr:rowOff>
    </xdr:from>
    <xdr:to>
      <xdr:col>15</xdr:col>
      <xdr:colOff>50800</xdr:colOff>
      <xdr:row>99</xdr:row>
      <xdr:rowOff>80683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7053201"/>
          <a:ext cx="889000" cy="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79651</xdr:rowOff>
    </xdr:from>
    <xdr:to>
      <xdr:col>10</xdr:col>
      <xdr:colOff>114300</xdr:colOff>
      <xdr:row>99</xdr:row>
      <xdr:rowOff>80039</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53201"/>
          <a:ext cx="889000" cy="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32336</xdr:rowOff>
    </xdr:from>
    <xdr:to>
      <xdr:col>6</xdr:col>
      <xdr:colOff>38100</xdr:colOff>
      <xdr:row>99</xdr:row>
      <xdr:rowOff>133936</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125063</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9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29930</xdr:rowOff>
    </xdr:from>
    <xdr:to>
      <xdr:col>24</xdr:col>
      <xdr:colOff>114300</xdr:colOff>
      <xdr:row>99</xdr:row>
      <xdr:rowOff>131530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0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3772</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28716</xdr:rowOff>
    </xdr:from>
    <xdr:to>
      <xdr:col>20</xdr:col>
      <xdr:colOff>38100</xdr:colOff>
      <xdr:row>99</xdr:row>
      <xdr:rowOff>130316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0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121443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09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29883</xdr:rowOff>
    </xdr:from>
    <xdr:to>
      <xdr:col>15</xdr:col>
      <xdr:colOff>101600</xdr:colOff>
      <xdr:row>99</xdr:row>
      <xdr:rowOff>131483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700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122610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709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28851</xdr:rowOff>
    </xdr:from>
    <xdr:to>
      <xdr:col>10</xdr:col>
      <xdr:colOff>165100</xdr:colOff>
      <xdr:row>99</xdr:row>
      <xdr:rowOff>130451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0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121578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09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29239</xdr:rowOff>
    </xdr:from>
    <xdr:to>
      <xdr:col>6</xdr:col>
      <xdr:colOff>38100</xdr:colOff>
      <xdr:row>99</xdr:row>
      <xdr:rowOff>130839</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0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147366</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77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138394</xdr:rowOff>
    </xdr:from>
    <xdr:to>
      <xdr:col>55</xdr:col>
      <xdr:colOff>0</xdr:colOff>
      <xdr:row>38</xdr:row>
      <xdr:rowOff>157008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653494"/>
          <a:ext cx="8382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138394</xdr:rowOff>
    </xdr:from>
    <xdr:to>
      <xdr:col>50</xdr:col>
      <xdr:colOff>114300</xdr:colOff>
      <xdr:row>38</xdr:row>
      <xdr:rowOff>145578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653494"/>
          <a:ext cx="8890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145578</xdr:rowOff>
    </xdr:from>
    <xdr:to>
      <xdr:col>45</xdr:col>
      <xdr:colOff>177800</xdr:colOff>
      <xdr:row>38</xdr:row>
      <xdr:rowOff>145578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660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145578</xdr:rowOff>
    </xdr:from>
    <xdr:to>
      <xdr:col>41</xdr:col>
      <xdr:colOff>50800</xdr:colOff>
      <xdr:row>38</xdr:row>
      <xdr:rowOff>159948</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660678"/>
          <a:ext cx="889000" cy="1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106208</xdr:rowOff>
    </xdr:from>
    <xdr:to>
      <xdr:col>55</xdr:col>
      <xdr:colOff>50800</xdr:colOff>
      <xdr:row>39</xdr:row>
      <xdr:rowOff>36358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62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21135</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536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87594</xdr:rowOff>
    </xdr:from>
    <xdr:to>
      <xdr:col>50</xdr:col>
      <xdr:colOff>165100</xdr:colOff>
      <xdr:row>39</xdr:row>
      <xdr:rowOff>17744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60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8871</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6954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94778</xdr:rowOff>
    </xdr:from>
    <xdr:to>
      <xdr:col>46</xdr:col>
      <xdr:colOff>38100</xdr:colOff>
      <xdr:row>39</xdr:row>
      <xdr:rowOff>24928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60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16055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702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94778</xdr:rowOff>
    </xdr:from>
    <xdr:to>
      <xdr:col>41</xdr:col>
      <xdr:colOff>101600</xdr:colOff>
      <xdr:row>39</xdr:row>
      <xdr:rowOff>24928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60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16055</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702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109148</xdr:rowOff>
    </xdr:from>
    <xdr:to>
      <xdr:col>36</xdr:col>
      <xdr:colOff>165100</xdr:colOff>
      <xdr:row>39</xdr:row>
      <xdr:rowOff>39298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62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30425</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716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48996</xdr:rowOff>
    </xdr:from>
    <xdr:to>
      <xdr:col>55</xdr:col>
      <xdr:colOff>0</xdr:colOff>
      <xdr:row>58</xdr:row>
      <xdr:rowOff>96368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993096"/>
          <a:ext cx="838200" cy="4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125908</xdr:rowOff>
    </xdr:from>
    <xdr:to>
      <xdr:col>50</xdr:col>
      <xdr:colOff>114300</xdr:colOff>
      <xdr:row>58</xdr:row>
      <xdr:rowOff>48996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8750300" y="9727108"/>
          <a:ext cx="889000" cy="265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125908</xdr:rowOff>
    </xdr:from>
    <xdr:to>
      <xdr:col>45</xdr:col>
      <xdr:colOff>177800</xdr:colOff>
      <xdr:row>57</xdr:row>
      <xdr:rowOff>141478</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727108"/>
          <a:ext cx="889000" cy="18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86741</xdr:rowOff>
    </xdr:from>
    <xdr:to>
      <xdr:col>41</xdr:col>
      <xdr:colOff>50800</xdr:colOff>
      <xdr:row>57</xdr:row>
      <xdr:rowOff>141478</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859391"/>
          <a:ext cx="889000" cy="5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67983</xdr:rowOff>
    </xdr:from>
    <xdr:to>
      <xdr:col>36</xdr:col>
      <xdr:colOff>165100</xdr:colOff>
      <xdr:row>57</xdr:row>
      <xdr:rowOff>169583</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840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160710</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93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45568</xdr:rowOff>
    </xdr:from>
    <xdr:to>
      <xdr:col>55</xdr:col>
      <xdr:colOff>50800</xdr:colOff>
      <xdr:row>58</xdr:row>
      <xdr:rowOff>147168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98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131945</xdr:rowOff>
    </xdr:from>
    <xdr:ext cx="469744"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90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169646</xdr:rowOff>
    </xdr:from>
    <xdr:to>
      <xdr:col>50</xdr:col>
      <xdr:colOff>165100</xdr:colOff>
      <xdr:row>58</xdr:row>
      <xdr:rowOff>99796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9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90923</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1003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75108</xdr:rowOff>
    </xdr:from>
    <xdr:to>
      <xdr:col>46</xdr:col>
      <xdr:colOff>38100</xdr:colOff>
      <xdr:row>57</xdr:row>
      <xdr:rowOff>5258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67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167835</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76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90678</xdr:rowOff>
    </xdr:from>
    <xdr:to>
      <xdr:col>41</xdr:col>
      <xdr:colOff>101600</xdr:colOff>
      <xdr:row>58</xdr:row>
      <xdr:rowOff>20828</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86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11955</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95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35941</xdr:rowOff>
    </xdr:from>
    <xdr:to>
      <xdr:col>36</xdr:col>
      <xdr:colOff>165100</xdr:colOff>
      <xdr:row>57</xdr:row>
      <xdr:rowOff>137541</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80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154068</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58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99659</xdr:rowOff>
    </xdr:from>
    <xdr:to>
      <xdr:col>55</xdr:col>
      <xdr:colOff>0</xdr:colOff>
      <xdr:row>78</xdr:row>
      <xdr:rowOff>108683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472759"/>
          <a:ext cx="838200" cy="9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164332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94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58716</xdr:rowOff>
    </xdr:from>
    <xdr:to>
      <xdr:col>50</xdr:col>
      <xdr:colOff>114300</xdr:colOff>
      <xdr:row>78</xdr:row>
      <xdr:rowOff>99659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31816"/>
          <a:ext cx="889000" cy="40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58716</xdr:rowOff>
    </xdr:from>
    <xdr:to>
      <xdr:col>45</xdr:col>
      <xdr:colOff>177800</xdr:colOff>
      <xdr:row>78</xdr:row>
      <xdr:rowOff>91123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31816"/>
          <a:ext cx="889000" cy="3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69076</xdr:rowOff>
    </xdr:from>
    <xdr:to>
      <xdr:col>41</xdr:col>
      <xdr:colOff>50800</xdr:colOff>
      <xdr:row>78</xdr:row>
      <xdr:rowOff>91123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442176"/>
          <a:ext cx="889000" cy="2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155766</xdr:rowOff>
    </xdr:from>
    <xdr:to>
      <xdr:col>36</xdr:col>
      <xdr:colOff>165100</xdr:colOff>
      <xdr:row>78</xdr:row>
      <xdr:rowOff>85916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5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102443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13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57883</xdr:rowOff>
    </xdr:from>
    <xdr:to>
      <xdr:col>55</xdr:col>
      <xdr:colOff>50800</xdr:colOff>
      <xdr:row>78</xdr:row>
      <xdr:rowOff>159483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43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144260</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4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48859</xdr:rowOff>
    </xdr:from>
    <xdr:to>
      <xdr:col>50</xdr:col>
      <xdr:colOff>165100</xdr:colOff>
      <xdr:row>78</xdr:row>
      <xdr:rowOff>150459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42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141586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51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7916</xdr:rowOff>
    </xdr:from>
    <xdr:to>
      <xdr:col>46</xdr:col>
      <xdr:colOff>38100</xdr:colOff>
      <xdr:row>78</xdr:row>
      <xdr:rowOff>109516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8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100643</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7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40323</xdr:rowOff>
    </xdr:from>
    <xdr:to>
      <xdr:col>41</xdr:col>
      <xdr:colOff>101600</xdr:colOff>
      <xdr:row>78</xdr:row>
      <xdr:rowOff>141923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133050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50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18276</xdr:rowOff>
    </xdr:from>
    <xdr:to>
      <xdr:col>36</xdr:col>
      <xdr:colOff>165100</xdr:colOff>
      <xdr:row>78</xdr:row>
      <xdr:rowOff>119876</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9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111003</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8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69802</xdr:rowOff>
    </xdr:from>
    <xdr:to>
      <xdr:col>55</xdr:col>
      <xdr:colOff>0</xdr:colOff>
      <xdr:row>96</xdr:row>
      <xdr:rowOff>162820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529002"/>
          <a:ext cx="838200" cy="9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69802</xdr:rowOff>
    </xdr:from>
    <xdr:to>
      <xdr:col>50</xdr:col>
      <xdr:colOff>114300</xdr:colOff>
      <xdr:row>96</xdr:row>
      <xdr:rowOff>76995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529002"/>
          <a:ext cx="889000" cy="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115409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5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59995</xdr:rowOff>
    </xdr:from>
    <xdr:to>
      <xdr:col>45</xdr:col>
      <xdr:colOff>177800</xdr:colOff>
      <xdr:row>96</xdr:row>
      <xdr:rowOff>76995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519195"/>
          <a:ext cx="889000" cy="1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59995</xdr:rowOff>
    </xdr:from>
    <xdr:to>
      <xdr:col>41</xdr:col>
      <xdr:colOff>50800</xdr:colOff>
      <xdr:row>97</xdr:row>
      <xdr:rowOff>13826</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519195"/>
          <a:ext cx="889000" cy="12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106135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45162</xdr:rowOff>
    </xdr:from>
    <xdr:to>
      <xdr:col>36</xdr:col>
      <xdr:colOff>165100</xdr:colOff>
      <xdr:row>96</xdr:row>
      <xdr:rowOff>146762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0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163289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7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112020</xdr:rowOff>
    </xdr:from>
    <xdr:to>
      <xdr:col>55</xdr:col>
      <xdr:colOff>50800</xdr:colOff>
      <xdr:row>97</xdr:row>
      <xdr:rowOff>42170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90447</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4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19002</xdr:rowOff>
    </xdr:from>
    <xdr:to>
      <xdr:col>50</xdr:col>
      <xdr:colOff>165100</xdr:colOff>
      <xdr:row>96</xdr:row>
      <xdr:rowOff>120602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47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137129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25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26195</xdr:rowOff>
    </xdr:from>
    <xdr:to>
      <xdr:col>46</xdr:col>
      <xdr:colOff>38100</xdr:colOff>
      <xdr:row>96</xdr:row>
      <xdr:rowOff>127795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8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118922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57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9195</xdr:rowOff>
    </xdr:from>
    <xdr:to>
      <xdr:col>41</xdr:col>
      <xdr:colOff>101600</xdr:colOff>
      <xdr:row>96</xdr:row>
      <xdr:rowOff>110795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6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127322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24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134476</xdr:rowOff>
    </xdr:from>
    <xdr:to>
      <xdr:col>36</xdr:col>
      <xdr:colOff>165100</xdr:colOff>
      <xdr:row>97</xdr:row>
      <xdr:rowOff>64626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59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55753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68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147415</xdr:rowOff>
    </xdr:from>
    <xdr:to>
      <xdr:col>85</xdr:col>
      <xdr:colOff>127000</xdr:colOff>
      <xdr:row>37</xdr:row>
      <xdr:rowOff>125627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319615"/>
          <a:ext cx="838200" cy="14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125627</xdr:rowOff>
    </xdr:from>
    <xdr:to>
      <xdr:col>81</xdr:col>
      <xdr:colOff>50800</xdr:colOff>
      <xdr:row>38</xdr:row>
      <xdr:rowOff>19971</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469277"/>
          <a:ext cx="889000" cy="65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19971</xdr:rowOff>
    </xdr:from>
    <xdr:to>
      <xdr:col>76</xdr:col>
      <xdr:colOff>114300</xdr:colOff>
      <xdr:row>38</xdr:row>
      <xdr:rowOff>23428</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535071"/>
          <a:ext cx="889000" cy="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61633</xdr:rowOff>
    </xdr:from>
    <xdr:to>
      <xdr:col>71</xdr:col>
      <xdr:colOff>177800</xdr:colOff>
      <xdr:row>38</xdr:row>
      <xdr:rowOff>23428</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405283"/>
          <a:ext cx="889000" cy="133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112803</xdr:rowOff>
    </xdr:from>
    <xdr:to>
      <xdr:col>67</xdr:col>
      <xdr:colOff>101600</xdr:colOff>
      <xdr:row>38</xdr:row>
      <xdr:rowOff>42952</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4564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34080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54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96615</xdr:rowOff>
    </xdr:from>
    <xdr:to>
      <xdr:col>85</xdr:col>
      <xdr:colOff>177800</xdr:colOff>
      <xdr:row>37</xdr:row>
      <xdr:rowOff>26765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26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119492</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12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74827</xdr:rowOff>
    </xdr:from>
    <xdr:to>
      <xdr:col>81</xdr:col>
      <xdr:colOff>101600</xdr:colOff>
      <xdr:row>38</xdr:row>
      <xdr:rowOff>4976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1847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167553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1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140621</xdr:rowOff>
    </xdr:from>
    <xdr:to>
      <xdr:col>76</xdr:col>
      <xdr:colOff>165100</xdr:colOff>
      <xdr:row>38</xdr:row>
      <xdr:rowOff>70771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8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61898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7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144078</xdr:rowOff>
    </xdr:from>
    <xdr:to>
      <xdr:col>72</xdr:col>
      <xdr:colOff>38100</xdr:colOff>
      <xdr:row>38</xdr:row>
      <xdr:rowOff>74228</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8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65355</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8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10833</xdr:rowOff>
    </xdr:from>
    <xdr:to>
      <xdr:col>67</xdr:col>
      <xdr:colOff>101600</xdr:colOff>
      <xdr:row>37</xdr:row>
      <xdr:rowOff>112433</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35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128960</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12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38476</xdr:rowOff>
    </xdr:from>
    <xdr:to>
      <xdr:col>85</xdr:col>
      <xdr:colOff>127000</xdr:colOff>
      <xdr:row>56</xdr:row>
      <xdr:rowOff>110401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639676"/>
          <a:ext cx="838200" cy="7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110401</xdr:rowOff>
    </xdr:from>
    <xdr:to>
      <xdr:col>81</xdr:col>
      <xdr:colOff>50800</xdr:colOff>
      <xdr:row>57</xdr:row>
      <xdr:rowOff>35261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711601"/>
          <a:ext cx="889000" cy="96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1961</xdr:rowOff>
    </xdr:from>
    <xdr:to>
      <xdr:col>76</xdr:col>
      <xdr:colOff>114300</xdr:colOff>
      <xdr:row>57</xdr:row>
      <xdr:rowOff>35261</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774611"/>
          <a:ext cx="889000" cy="3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136367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9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109205</xdr:rowOff>
    </xdr:from>
    <xdr:to>
      <xdr:col>71</xdr:col>
      <xdr:colOff>177800</xdr:colOff>
      <xdr:row>57</xdr:row>
      <xdr:rowOff>1961</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710405"/>
          <a:ext cx="889000" cy="6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36992</xdr:rowOff>
    </xdr:from>
    <xdr:to>
      <xdr:col>67</xdr:col>
      <xdr:colOff>101600</xdr:colOff>
      <xdr:row>56</xdr:row>
      <xdr:rowOff>138592</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63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155119</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41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159126</xdr:rowOff>
    </xdr:from>
    <xdr:to>
      <xdr:col>85</xdr:col>
      <xdr:colOff>177800</xdr:colOff>
      <xdr:row>56</xdr:row>
      <xdr:rowOff>89276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58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137553</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56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59601</xdr:rowOff>
    </xdr:from>
    <xdr:to>
      <xdr:col>81</xdr:col>
      <xdr:colOff>101600</xdr:colOff>
      <xdr:row>56</xdr:row>
      <xdr:rowOff>161201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66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152328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75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155911</xdr:rowOff>
    </xdr:from>
    <xdr:to>
      <xdr:col>76</xdr:col>
      <xdr:colOff>165100</xdr:colOff>
      <xdr:row>57</xdr:row>
      <xdr:rowOff>86061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75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77188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84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122611</xdr:rowOff>
    </xdr:from>
    <xdr:to>
      <xdr:col>72</xdr:col>
      <xdr:colOff>38100</xdr:colOff>
      <xdr:row>57</xdr:row>
      <xdr:rowOff>52761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72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43888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81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58405</xdr:rowOff>
    </xdr:from>
    <xdr:to>
      <xdr:col>67</xdr:col>
      <xdr:colOff>101600</xdr:colOff>
      <xdr:row>56</xdr:row>
      <xdr:rowOff>160005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65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151132</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75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57995</xdr:rowOff>
    </xdr:from>
    <xdr:to>
      <xdr:col>85</xdr:col>
      <xdr:colOff>127000</xdr:colOff>
      <xdr:row>79</xdr:row>
      <xdr:rowOff>69866</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02545"/>
          <a:ext cx="838200" cy="1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57995</xdr:rowOff>
    </xdr:from>
    <xdr:to>
      <xdr:col>81</xdr:col>
      <xdr:colOff>50800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602545"/>
          <a:ext cx="889000" cy="4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115378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6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98464</xdr:rowOff>
    </xdr:from>
    <xdr:to>
      <xdr:col>76</xdr:col>
      <xdr:colOff>114300</xdr:colOff>
      <xdr:row>79</xdr:row>
      <xdr:rowOff>98879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43014"/>
          <a:ext cx="889000" cy="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97014</xdr:rowOff>
    </xdr:from>
    <xdr:to>
      <xdr:col>71</xdr:col>
      <xdr:colOff>177800</xdr:colOff>
      <xdr:row>79</xdr:row>
      <xdr:rowOff>98464</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641564"/>
          <a:ext cx="889000" cy="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27011</xdr:rowOff>
    </xdr:from>
    <xdr:to>
      <xdr:col>67</xdr:col>
      <xdr:colOff>101600</xdr:colOff>
      <xdr:row>79</xdr:row>
      <xdr:rowOff>128611</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145138</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4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19066</xdr:rowOff>
    </xdr:from>
    <xdr:to>
      <xdr:col>85</xdr:col>
      <xdr:colOff>177800</xdr:colOff>
      <xdr:row>79</xdr:row>
      <xdr:rowOff>120666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6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149893</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5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7195</xdr:rowOff>
    </xdr:from>
    <xdr:to>
      <xdr:col>81</xdr:col>
      <xdr:colOff>101600</xdr:colOff>
      <xdr:row>79</xdr:row>
      <xdr:rowOff>108795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5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125322</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14111" y="1332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47664</xdr:rowOff>
    </xdr:from>
    <xdr:to>
      <xdr:col>72</xdr:col>
      <xdr:colOff>38100</xdr:colOff>
      <xdr:row>79</xdr:row>
      <xdr:rowOff>149264</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9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140391</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849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46214</xdr:rowOff>
    </xdr:from>
    <xdr:to>
      <xdr:col>67</xdr:col>
      <xdr:colOff>101600</xdr:colOff>
      <xdr:row>79</xdr:row>
      <xdr:rowOff>147814</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9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138941</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683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154629</xdr:rowOff>
    </xdr:from>
    <xdr:to>
      <xdr:col>85</xdr:col>
      <xdr:colOff>127000</xdr:colOff>
      <xdr:row>97</xdr:row>
      <xdr:rowOff>155000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85279"/>
          <a:ext cx="838200" cy="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107077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66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155000</xdr:rowOff>
    </xdr:from>
    <xdr:to>
      <xdr:col>81</xdr:col>
      <xdr:colOff>50800</xdr:colOff>
      <xdr:row>97</xdr:row>
      <xdr:rowOff>155699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85650"/>
          <a:ext cx="889000" cy="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30255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4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155699</xdr:rowOff>
    </xdr:from>
    <xdr:to>
      <xdr:col>76</xdr:col>
      <xdr:colOff>114300</xdr:colOff>
      <xdr:row>97</xdr:row>
      <xdr:rowOff>164057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86349"/>
          <a:ext cx="889000" cy="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29732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164057</xdr:rowOff>
    </xdr:from>
    <xdr:to>
      <xdr:col>71</xdr:col>
      <xdr:colOff>177800</xdr:colOff>
      <xdr:row>97</xdr:row>
      <xdr:rowOff>169025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94707"/>
          <a:ext cx="889000" cy="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35501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134931</xdr:rowOff>
    </xdr:from>
    <xdr:to>
      <xdr:col>67</xdr:col>
      <xdr:colOff>101600</xdr:colOff>
      <xdr:row>98</xdr:row>
      <xdr:rowOff>65081</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6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56208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5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103829</xdr:rowOff>
    </xdr:from>
    <xdr:to>
      <xdr:col>85</xdr:col>
      <xdr:colOff>177800</xdr:colOff>
      <xdr:row>98</xdr:row>
      <xdr:rowOff>33979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3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62626</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9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104200</xdr:rowOff>
    </xdr:from>
    <xdr:to>
      <xdr:col>81</xdr:col>
      <xdr:colOff>101600</xdr:colOff>
      <xdr:row>98</xdr:row>
      <xdr:rowOff>34350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3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25477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2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104899</xdr:rowOff>
    </xdr:from>
    <xdr:to>
      <xdr:col>76</xdr:col>
      <xdr:colOff>165100</xdr:colOff>
      <xdr:row>98</xdr:row>
      <xdr:rowOff>35049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3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26176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2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113257</xdr:rowOff>
    </xdr:from>
    <xdr:to>
      <xdr:col>72</xdr:col>
      <xdr:colOff>38100</xdr:colOff>
      <xdr:row>98</xdr:row>
      <xdr:rowOff>43407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4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34534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3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118225</xdr:rowOff>
    </xdr:from>
    <xdr:to>
      <xdr:col>67</xdr:col>
      <xdr:colOff>101600</xdr:colOff>
      <xdr:row>98</xdr:row>
      <xdr:rowOff>48375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4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64902</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52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26851</xdr:rowOff>
    </xdr:from>
    <xdr:to>
      <xdr:col>98</xdr:col>
      <xdr:colOff>38100</xdr:colOff>
      <xdr:row>39</xdr:row>
      <xdr:rowOff>128451</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144978</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8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総務費では、ローカルブレイクアウト環境構築等による総合行政情報システム運営事業の増やふるさと海南応援寄附金事業の増などにより、前年度比</a:t>
          </a:r>
          <a:r>
            <a:rPr kumimoji="1" lang="en-US" altLang="ja-JP" sz="1300">
              <a:latin typeface="ＭＳ Ｐゴシック" panose="020B0600070205080204" pitchFamily="50" charset="-128"/>
              <a:ea typeface="ＭＳ Ｐゴシック" panose="020B0600070205080204" pitchFamily="50" charset="-128"/>
            </a:rPr>
            <a:t>6,750</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民生費では、電力・ガス・食料品等価格高騰緊急支援給付金給付事業が皆減となった一方、定額減税補足給付金給付事業の皆増などにより、前年度比</a:t>
          </a:r>
          <a:r>
            <a:rPr kumimoji="1" lang="en-US" altLang="ja-JP" sz="1300">
              <a:latin typeface="ＭＳ Ｐゴシック" panose="020B0600070205080204" pitchFamily="50" charset="-128"/>
              <a:ea typeface="ＭＳ Ｐゴシック" panose="020B0600070205080204" pitchFamily="50" charset="-128"/>
            </a:rPr>
            <a:t>5,466</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農林水産業費では、道の駅整備事業の皆減やため池等災害危機管理対策事業の減などにより、前年度比</a:t>
          </a:r>
          <a:r>
            <a:rPr kumimoji="1" lang="en-US" altLang="ja-JP" sz="1300">
              <a:latin typeface="ＭＳ Ｐゴシック" panose="020B0600070205080204" pitchFamily="50" charset="-128"/>
              <a:ea typeface="ＭＳ Ｐゴシック" panose="020B0600070205080204" pitchFamily="50" charset="-128"/>
            </a:rPr>
            <a:t>3,730</a:t>
          </a:r>
          <a:r>
            <a:rPr kumimoji="1" lang="ja-JP" altLang="en-US" sz="1300">
              <a:latin typeface="ＭＳ Ｐゴシック" panose="020B0600070205080204" pitchFamily="50" charset="-128"/>
              <a:ea typeface="ＭＳ Ｐゴシック" panose="020B0600070205080204" pitchFamily="50" charset="-128"/>
            </a:rPr>
            <a:t>円の減となった。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土木費では、雨水公共下水道整備事業の減や市民防災公園整備事業の減などにより、前年度比</a:t>
          </a:r>
          <a:r>
            <a:rPr kumimoji="1" lang="en-US" altLang="ja-JP" sz="1300">
              <a:latin typeface="ＭＳ Ｐゴシック" panose="020B0600070205080204" pitchFamily="50" charset="-128"/>
              <a:ea typeface="ＭＳ Ｐゴシック" panose="020B0600070205080204" pitchFamily="50" charset="-128"/>
            </a:rPr>
            <a:t>12,207</a:t>
          </a:r>
          <a:r>
            <a:rPr kumimoji="1" lang="ja-JP" altLang="en-US" sz="1300">
              <a:latin typeface="ＭＳ Ｐゴシック" panose="020B0600070205080204" pitchFamily="50" charset="-128"/>
              <a:ea typeface="ＭＳ Ｐゴシック" panose="020B0600070205080204" pitchFamily="50" charset="-128"/>
            </a:rPr>
            <a:t>円の減となった。</a:t>
          </a:r>
        </a:p>
        <a:p>
          <a:r>
            <a:rPr kumimoji="1" lang="ja-JP" altLang="en-US" sz="1300">
              <a:latin typeface="ＭＳ Ｐゴシック" panose="020B0600070205080204" pitchFamily="50" charset="-128"/>
              <a:ea typeface="ＭＳ Ｐゴシック" panose="020B0600070205080204" pitchFamily="50" charset="-128"/>
            </a:rPr>
            <a:t>消防費では、東出張所新築工事等による消防庁舎等整備事業の増や消防指令システム整備事業の増などにより、前年度比</a:t>
          </a:r>
          <a:r>
            <a:rPr kumimoji="1" lang="en-US" altLang="ja-JP" sz="1300">
              <a:latin typeface="ＭＳ Ｐゴシック" panose="020B0600070205080204" pitchFamily="50" charset="-128"/>
              <a:ea typeface="ＭＳ Ｐゴシック" panose="020B0600070205080204" pitchFamily="50" charset="-128"/>
            </a:rPr>
            <a:t>10,475</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教育費では、小学校の校舎等長寿命化事業が減となった一方、体験学習館建設事業の増などにより、前年度比</a:t>
          </a:r>
          <a:r>
            <a:rPr kumimoji="1" lang="en-US" altLang="ja-JP" sz="1300">
              <a:latin typeface="ＭＳ Ｐゴシック" panose="020B0600070205080204" pitchFamily="50" charset="-128"/>
              <a:ea typeface="ＭＳ Ｐゴシック" panose="020B0600070205080204" pitchFamily="50" charset="-128"/>
            </a:rPr>
            <a:t>9,439</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和歌山県海南市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年度では、地方交付税やふるさと海南応援寄附金の増などにより、実質単年度収支が黒字となった。</a:t>
          </a:r>
        </a:p>
        <a:p>
          <a:r>
            <a:rPr kumimoji="1" lang="ja-JP" altLang="en-US" sz="1400">
              <a:latin typeface="ＭＳ ゴシック" pitchFamily="49" charset="-128"/>
              <a:ea typeface="ＭＳ ゴシック" pitchFamily="49" charset="-128"/>
            </a:rPr>
            <a:t>　今後も、総人件費の抑制をはじめとする歳出の抑制に取り組みつつ、子育て支援の拡充をはじめとした人口減少などの課題に対応するための施策を実施するとともに、さらなる財源確保に取り組み、持続可能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和歌山県海南市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一般会計において、ふるさと海南応援寄附金の増などにより実質収支が増加となったことにより、前年度と比べ</a:t>
          </a:r>
          <a:r>
            <a:rPr kumimoji="1" lang="en-US" altLang="ja-JP" sz="1400">
              <a:latin typeface="ＭＳ ゴシック" pitchFamily="49" charset="-128"/>
              <a:ea typeface="ＭＳ ゴシック" pitchFamily="49" charset="-128"/>
            </a:rPr>
            <a:t>0.32</a:t>
          </a:r>
          <a:r>
            <a:rPr kumimoji="1" lang="ja-JP" altLang="en-US" sz="1400">
              <a:latin typeface="ＭＳ ゴシック" pitchFamily="49" charset="-128"/>
              <a:ea typeface="ＭＳ ゴシック" pitchFamily="49" charset="-128"/>
            </a:rPr>
            <a:t>ポイント改善した。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国民健康保険特別会計において、普通交付金の増等による県支出金の増などに伴い、前年度比</a:t>
          </a:r>
          <a:r>
            <a:rPr kumimoji="1" lang="en-US" altLang="ja-JP" sz="1400">
              <a:latin typeface="ＭＳ ゴシック" pitchFamily="49" charset="-128"/>
              <a:ea typeface="ＭＳ ゴシック" pitchFamily="49" charset="-128"/>
            </a:rPr>
            <a:t>0.42</a:t>
          </a:r>
          <a:r>
            <a:rPr kumimoji="1" lang="ja-JP" altLang="en-US" sz="1400">
              <a:latin typeface="ＭＳ ゴシック" pitchFamily="49" charset="-128"/>
              <a:ea typeface="ＭＳ ゴシック" pitchFamily="49" charset="-128"/>
            </a:rPr>
            <a:t>ポイント改善した。</a:t>
          </a:r>
        </a:p>
        <a:p>
          <a:r>
            <a:rPr kumimoji="1" lang="ja-JP" altLang="en-US" sz="1400">
              <a:latin typeface="ＭＳ ゴシック" pitchFamily="49" charset="-128"/>
              <a:ea typeface="ＭＳ ゴシック" pitchFamily="49" charset="-128"/>
            </a:rPr>
            <a:t>　介護保険特別会計において、介護給付費負担金の増等による国県支出金の増などに伴い、前年度比</a:t>
          </a:r>
          <a:r>
            <a:rPr kumimoji="1" lang="en-US" altLang="ja-JP" sz="1400">
              <a:latin typeface="ＭＳ ゴシック" pitchFamily="49" charset="-128"/>
              <a:ea typeface="ＭＳ ゴシック" pitchFamily="49" charset="-128"/>
            </a:rPr>
            <a:t>0.54</a:t>
          </a:r>
          <a:r>
            <a:rPr kumimoji="1" lang="ja-JP" altLang="en-US" sz="1400">
              <a:latin typeface="ＭＳ ゴシック" pitchFamily="49" charset="-128"/>
              <a:ea typeface="ＭＳ ゴシック" pitchFamily="49" charset="-128"/>
            </a:rPr>
            <a:t>ポイント改善した。</a:t>
          </a:r>
        </a:p>
        <a:p>
          <a:r>
            <a:rPr kumimoji="1" lang="ja-JP" altLang="en-US" sz="1400">
              <a:latin typeface="ＭＳ ゴシック" pitchFamily="49" charset="-128"/>
              <a:ea typeface="ＭＳ ゴシック" pitchFamily="49" charset="-128"/>
            </a:rPr>
            <a:t>　病院事業会計においては、国・県補助金が減等による医業外収益が減や材料費や人件費の増等による医業費用の増により、前年度と比べ</a:t>
          </a:r>
          <a:r>
            <a:rPr kumimoji="1" lang="en-US" altLang="ja-JP" sz="1400">
              <a:latin typeface="ＭＳ ゴシック" pitchFamily="49" charset="-128"/>
              <a:ea typeface="ＭＳ ゴシック" pitchFamily="49" charset="-128"/>
            </a:rPr>
            <a:t>0.86</a:t>
          </a:r>
          <a:r>
            <a:rPr kumimoji="1" lang="ja-JP" altLang="en-US" sz="1400">
              <a:latin typeface="ＭＳ ゴシック" pitchFamily="49" charset="-128"/>
              <a:ea typeface="ＭＳ ゴシック" pitchFamily="49" charset="-128"/>
            </a:rPr>
            <a:t>ポイント悪化した。</a:t>
          </a:r>
        </a:p>
        <a:p>
          <a:r>
            <a:rPr kumimoji="1" lang="ja-JP" altLang="en-US" sz="1400">
              <a:latin typeface="ＭＳ ゴシック" pitchFamily="49" charset="-128"/>
              <a:ea typeface="ＭＳ ゴシック" pitchFamily="49" charset="-128"/>
            </a:rPr>
            <a:t>　今後も、徹底した歳出削減、更なる財源確保に取り組み、持続可能な行財政運営に努める。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626" t="s">
        <v>76</v>
      </c>
      <c r="C1" s="626"/>
      <c r="D1" s="626"/>
      <c r="E1" s="626"/>
      <c r="F1" s="626"/>
      <c r="G1" s="626"/>
      <c r="H1" s="626"/>
      <c r="I1" s="626"/>
      <c r="J1" s="626"/>
      <c r="K1" s="626"/>
      <c r="L1" s="626"/>
      <c r="M1" s="626"/>
      <c r="N1" s="626"/>
      <c r="O1" s="626"/>
      <c r="P1" s="626"/>
      <c r="Q1" s="626"/>
      <c r="R1" s="626"/>
      <c r="S1" s="626"/>
      <c r="T1" s="626"/>
      <c r="U1" s="626"/>
      <c r="V1" s="626"/>
      <c r="W1" s="626"/>
      <c r="X1" s="626"/>
      <c r="Y1" s="626"/>
      <c r="Z1" s="626"/>
      <c r="AA1" s="626"/>
      <c r="AB1" s="626"/>
      <c r="AC1" s="626"/>
      <c r="AD1" s="626"/>
      <c r="AE1" s="626"/>
      <c r="AF1" s="626"/>
      <c r="AG1" s="626"/>
      <c r="AH1" s="626"/>
      <c r="AI1" s="626"/>
      <c r="AJ1" s="626"/>
      <c r="AK1" s="626"/>
      <c r="AL1" s="626"/>
      <c r="AM1" s="626"/>
      <c r="AN1" s="626"/>
      <c r="AO1" s="626"/>
      <c r="AP1" s="626"/>
      <c r="AQ1" s="626"/>
      <c r="AR1" s="626"/>
      <c r="AS1" s="626"/>
      <c r="AT1" s="626"/>
      <c r="AU1" s="626"/>
      <c r="AV1" s="626"/>
      <c r="AW1" s="626"/>
      <c r="AX1" s="626"/>
      <c r="AY1" s="626"/>
      <c r="AZ1" s="626"/>
      <c r="BA1" s="626"/>
      <c r="BB1" s="626"/>
      <c r="BC1" s="626"/>
      <c r="BD1" s="626"/>
      <c r="BE1" s="626"/>
      <c r="BF1" s="626"/>
      <c r="BG1" s="626"/>
      <c r="BH1" s="626"/>
      <c r="BI1" s="626"/>
      <c r="BJ1" s="626"/>
      <c r="BK1" s="626"/>
      <c r="BL1" s="626"/>
      <c r="BM1" s="626"/>
      <c r="BN1" s="626"/>
      <c r="BO1" s="626"/>
      <c r="BP1" s="626"/>
      <c r="BQ1" s="626"/>
      <c r="BR1" s="626"/>
      <c r="BS1" s="626"/>
      <c r="BT1" s="626"/>
      <c r="BU1" s="626"/>
      <c r="BV1" s="626"/>
      <c r="BW1" s="626"/>
      <c r="BX1" s="626"/>
      <c r="BY1" s="626"/>
      <c r="BZ1" s="626"/>
      <c r="CA1" s="626"/>
      <c r="CB1" s="626"/>
      <c r="CC1" s="626"/>
      <c r="CD1" s="626"/>
      <c r="CE1" s="626"/>
      <c r="CF1" s="626"/>
      <c r="CG1" s="626"/>
      <c r="CH1" s="626"/>
      <c r="CI1" s="626"/>
      <c r="CJ1" s="626"/>
      <c r="CK1" s="626"/>
      <c r="CL1" s="626"/>
      <c r="CM1" s="626"/>
      <c r="CN1" s="626"/>
      <c r="CO1" s="626"/>
      <c r="CP1" s="626"/>
      <c r="CQ1" s="626"/>
      <c r="CR1" s="626"/>
      <c r="CS1" s="626"/>
      <c r="CT1" s="626"/>
      <c r="CU1" s="626"/>
      <c r="CV1" s="626"/>
      <c r="CW1" s="626"/>
      <c r="CX1" s="626"/>
      <c r="CY1" s="626"/>
      <c r="CZ1" s="626"/>
      <c r="DA1" s="626"/>
      <c r="DB1" s="626"/>
      <c r="DC1" s="626"/>
      <c r="DD1" s="626"/>
      <c r="DE1" s="626"/>
      <c r="DF1" s="626"/>
      <c r="DG1" s="626"/>
      <c r="DH1" s="626"/>
      <c r="DI1" s="626"/>
      <c r="DJ1" s="163"/>
      <c r="DK1" s="163"/>
      <c r="DL1" s="163"/>
      <c r="DM1" s="163"/>
      <c r="DN1" s="163"/>
      <c r="DO1" s="163"/>
    </row>
    <row r="2" spans="1:119" ht="24.75" thickBot="1" x14ac:dyDescent="0.2">
      <c r="B2" s="164" t="s">
        <v>77</v>
      </c>
      <c r="C2" s="164"/>
      <c r="D2" s="165"/>
    </row>
    <row r="3" spans="1:119" ht="18.75" customHeight="1" thickBot="1" x14ac:dyDescent="0.2">
      <c r="A3" s="163"/>
      <c r="B3" s="627" t="s">
        <v>78</v>
      </c>
      <c r="C3" s="628"/>
      <c r="D3" s="628"/>
      <c r="E3" s="629"/>
      <c r="F3" s="629"/>
      <c r="G3" s="629"/>
      <c r="H3" s="629"/>
      <c r="I3" s="629"/>
      <c r="J3" s="629"/>
      <c r="K3" s="629"/>
      <c r="L3" s="629" t="s">
        <v>79</v>
      </c>
      <c r="M3" s="629"/>
      <c r="N3" s="629"/>
      <c r="O3" s="629"/>
      <c r="P3" s="629"/>
      <c r="Q3" s="629"/>
      <c r="R3" s="632"/>
      <c r="S3" s="632"/>
      <c r="T3" s="632"/>
      <c r="U3" s="632"/>
      <c r="V3" s="633"/>
      <c r="W3" s="523" t="s">
        <v>80</v>
      </c>
      <c r="X3" s="524"/>
      <c r="Y3" s="524"/>
      <c r="Z3" s="524"/>
      <c r="AA3" s="524"/>
      <c r="AB3" s="628"/>
      <c r="AC3" s="632" t="s">
        <v>81</v>
      </c>
      <c r="AD3" s="524"/>
      <c r="AE3" s="524"/>
      <c r="AF3" s="524"/>
      <c r="AG3" s="524"/>
      <c r="AH3" s="524"/>
      <c r="AI3" s="524"/>
      <c r="AJ3" s="524"/>
      <c r="AK3" s="524"/>
      <c r="AL3" s="594"/>
      <c r="AM3" s="523" t="s">
        <v>82</v>
      </c>
      <c r="AN3" s="524"/>
      <c r="AO3" s="524"/>
      <c r="AP3" s="524"/>
      <c r="AQ3" s="524"/>
      <c r="AR3" s="524"/>
      <c r="AS3" s="524"/>
      <c r="AT3" s="524"/>
      <c r="AU3" s="524"/>
      <c r="AV3" s="524"/>
      <c r="AW3" s="524"/>
      <c r="AX3" s="594"/>
      <c r="AY3" s="586" t="s">
        <v>1</v>
      </c>
      <c r="AZ3" s="587"/>
      <c r="BA3" s="587"/>
      <c r="BB3" s="587"/>
      <c r="BC3" s="587"/>
      <c r="BD3" s="587"/>
      <c r="BE3" s="587"/>
      <c r="BF3" s="587"/>
      <c r="BG3" s="587"/>
      <c r="BH3" s="587"/>
      <c r="BI3" s="587"/>
      <c r="BJ3" s="587"/>
      <c r="BK3" s="587"/>
      <c r="BL3" s="587"/>
      <c r="BM3" s="636"/>
      <c r="BN3" s="523" t="s">
        <v>83</v>
      </c>
      <c r="BO3" s="524"/>
      <c r="BP3" s="524"/>
      <c r="BQ3" s="524"/>
      <c r="BR3" s="524"/>
      <c r="BS3" s="524"/>
      <c r="BT3" s="524"/>
      <c r="BU3" s="594"/>
      <c r="BV3" s="523" t="s">
        <v>84</v>
      </c>
      <c r="BW3" s="524"/>
      <c r="BX3" s="524"/>
      <c r="BY3" s="524"/>
      <c r="BZ3" s="524"/>
      <c r="CA3" s="524"/>
      <c r="CB3" s="524"/>
      <c r="CC3" s="594"/>
      <c r="CD3" s="586" t="s">
        <v>1</v>
      </c>
      <c r="CE3" s="587"/>
      <c r="CF3" s="587"/>
      <c r="CG3" s="587"/>
      <c r="CH3" s="587"/>
      <c r="CI3" s="587"/>
      <c r="CJ3" s="587"/>
      <c r="CK3" s="587"/>
      <c r="CL3" s="587"/>
      <c r="CM3" s="587"/>
      <c r="CN3" s="587"/>
      <c r="CO3" s="587"/>
      <c r="CP3" s="587"/>
      <c r="CQ3" s="587"/>
      <c r="CR3" s="587"/>
      <c r="CS3" s="636"/>
      <c r="CT3" s="523" t="s">
        <v>85</v>
      </c>
      <c r="CU3" s="524"/>
      <c r="CV3" s="524"/>
      <c r="CW3" s="524"/>
      <c r="CX3" s="524"/>
      <c r="CY3" s="524"/>
      <c r="CZ3" s="524"/>
      <c r="DA3" s="594"/>
      <c r="DB3" s="523" t="s">
        <v>86</v>
      </c>
      <c r="DC3" s="524"/>
      <c r="DD3" s="524"/>
      <c r="DE3" s="524"/>
      <c r="DF3" s="524"/>
      <c r="DG3" s="524"/>
      <c r="DH3" s="524"/>
      <c r="DI3" s="594"/>
    </row>
    <row r="4" spans="1:119" ht="18.75" customHeight="1" x14ac:dyDescent="0.15">
      <c r="A4" s="163"/>
      <c r="B4" s="602"/>
      <c r="C4" s="603"/>
      <c r="D4" s="603"/>
      <c r="E4" s="604"/>
      <c r="F4" s="604"/>
      <c r="G4" s="604"/>
      <c r="H4" s="604"/>
      <c r="I4" s="604"/>
      <c r="J4" s="604"/>
      <c r="K4" s="604"/>
      <c r="L4" s="604"/>
      <c r="M4" s="604"/>
      <c r="N4" s="604"/>
      <c r="O4" s="604"/>
      <c r="P4" s="604"/>
      <c r="Q4" s="604"/>
      <c r="R4" s="608"/>
      <c r="S4" s="608"/>
      <c r="T4" s="608"/>
      <c r="U4" s="608"/>
      <c r="V4" s="609"/>
      <c r="W4" s="595"/>
      <c r="X4" s="405"/>
      <c r="Y4" s="405"/>
      <c r="Z4" s="405"/>
      <c r="AA4" s="405"/>
      <c r="AB4" s="603"/>
      <c r="AC4" s="608"/>
      <c r="AD4" s="405"/>
      <c r="AE4" s="405"/>
      <c r="AF4" s="405"/>
      <c r="AG4" s="405"/>
      <c r="AH4" s="405"/>
      <c r="AI4" s="405"/>
      <c r="AJ4" s="405"/>
      <c r="AK4" s="405"/>
      <c r="AL4" s="596"/>
      <c r="AM4" s="545"/>
      <c r="AN4" s="443"/>
      <c r="AO4" s="443"/>
      <c r="AP4" s="443"/>
      <c r="AQ4" s="443"/>
      <c r="AR4" s="443"/>
      <c r="AS4" s="443"/>
      <c r="AT4" s="443"/>
      <c r="AU4" s="443"/>
      <c r="AV4" s="443"/>
      <c r="AW4" s="443"/>
      <c r="AX4" s="635"/>
      <c r="AY4" s="480" t="s">
        <v>87</v>
      </c>
      <c r="AZ4" s="481"/>
      <c r="BA4" s="481"/>
      <c r="BB4" s="481"/>
      <c r="BC4" s="481"/>
      <c r="BD4" s="481"/>
      <c r="BE4" s="481"/>
      <c r="BF4" s="481"/>
      <c r="BG4" s="481"/>
      <c r="BH4" s="481"/>
      <c r="BI4" s="481"/>
      <c r="BJ4" s="481"/>
      <c r="BK4" s="481"/>
      <c r="BL4" s="481"/>
      <c r="BM4" s="482"/>
      <c r="BN4" s="483">
        <v>27802491</v>
      </c>
      <c r="BO4" s="484"/>
      <c r="BP4" s="484"/>
      <c r="BQ4" s="484"/>
      <c r="BR4" s="484"/>
      <c r="BS4" s="484"/>
      <c r="BT4" s="484"/>
      <c r="BU4" s="485"/>
      <c r="BV4" s="483">
        <v>27794069</v>
      </c>
      <c r="BW4" s="484"/>
      <c r="BX4" s="484"/>
      <c r="BY4" s="484"/>
      <c r="BZ4" s="484"/>
      <c r="CA4" s="484"/>
      <c r="CB4" s="484"/>
      <c r="CC4" s="485"/>
      <c r="CD4" s="620" t="s">
        <v>88</v>
      </c>
      <c r="CE4" s="621"/>
      <c r="CF4" s="621"/>
      <c r="CG4" s="621"/>
      <c r="CH4" s="621"/>
      <c r="CI4" s="621"/>
      <c r="CJ4" s="621"/>
      <c r="CK4" s="621"/>
      <c r="CL4" s="621"/>
      <c r="CM4" s="621"/>
      <c r="CN4" s="621"/>
      <c r="CO4" s="621"/>
      <c r="CP4" s="621"/>
      <c r="CQ4" s="621"/>
      <c r="CR4" s="621"/>
      <c r="CS4" s="622"/>
      <c r="CT4" s="623">
        <v>7.9</v>
      </c>
      <c r="CU4" s="624"/>
      <c r="CV4" s="624"/>
      <c r="CW4" s="624"/>
      <c r="CX4" s="624"/>
      <c r="CY4" s="624"/>
      <c r="CZ4" s="624"/>
      <c r="DA4" s="625"/>
      <c r="DB4" s="623">
        <v>7.6</v>
      </c>
      <c r="DC4" s="624"/>
      <c r="DD4" s="624"/>
      <c r="DE4" s="624"/>
      <c r="DF4" s="624"/>
      <c r="DG4" s="624"/>
      <c r="DH4" s="624"/>
      <c r="DI4" s="625"/>
    </row>
    <row r="5" spans="1:119" ht="18.75" customHeight="1" x14ac:dyDescent="0.15">
      <c r="A5" s="163"/>
      <c r="B5" s="630"/>
      <c r="C5" s="444"/>
      <c r="D5" s="444"/>
      <c r="E5" s="631"/>
      <c r="F5" s="631"/>
      <c r="G5" s="631"/>
      <c r="H5" s="631"/>
      <c r="I5" s="631"/>
      <c r="J5" s="631"/>
      <c r="K5" s="631"/>
      <c r="L5" s="631"/>
      <c r="M5" s="631"/>
      <c r="N5" s="631"/>
      <c r="O5" s="631"/>
      <c r="P5" s="631"/>
      <c r="Q5" s="631"/>
      <c r="R5" s="442"/>
      <c r="S5" s="442"/>
      <c r="T5" s="442"/>
      <c r="U5" s="442"/>
      <c r="V5" s="634"/>
      <c r="W5" s="545"/>
      <c r="X5" s="443"/>
      <c r="Y5" s="443"/>
      <c r="Z5" s="443"/>
      <c r="AA5" s="443"/>
      <c r="AB5" s="444"/>
      <c r="AC5" s="442"/>
      <c r="AD5" s="443"/>
      <c r="AE5" s="443"/>
      <c r="AF5" s="443"/>
      <c r="AG5" s="443"/>
      <c r="AH5" s="443"/>
      <c r="AI5" s="443"/>
      <c r="AJ5" s="443"/>
      <c r="AK5" s="443"/>
      <c r="AL5" s="635"/>
      <c r="AM5" s="511" t="s">
        <v>89</v>
      </c>
      <c r="AN5" s="411"/>
      <c r="AO5" s="411"/>
      <c r="AP5" s="411"/>
      <c r="AQ5" s="411"/>
      <c r="AR5" s="411"/>
      <c r="AS5" s="411"/>
      <c r="AT5" s="412"/>
      <c r="AU5" s="512" t="s">
        <v>90</v>
      </c>
      <c r="AV5" s="513"/>
      <c r="AW5" s="513"/>
      <c r="AX5" s="513"/>
      <c r="AY5" s="468" t="s">
        <v>91</v>
      </c>
      <c r="AZ5" s="469"/>
      <c r="BA5" s="469"/>
      <c r="BB5" s="469"/>
      <c r="BC5" s="469"/>
      <c r="BD5" s="469"/>
      <c r="BE5" s="469"/>
      <c r="BF5" s="469"/>
      <c r="BG5" s="469"/>
      <c r="BH5" s="469"/>
      <c r="BI5" s="469"/>
      <c r="BJ5" s="469"/>
      <c r="BK5" s="469"/>
      <c r="BL5" s="469"/>
      <c r="BM5" s="470"/>
      <c r="BN5" s="454">
        <v>26564982</v>
      </c>
      <c r="BO5" s="455"/>
      <c r="BP5" s="455"/>
      <c r="BQ5" s="455"/>
      <c r="BR5" s="455"/>
      <c r="BS5" s="455"/>
      <c r="BT5" s="455"/>
      <c r="BU5" s="456"/>
      <c r="BV5" s="454">
        <v>26619946</v>
      </c>
      <c r="BW5" s="455"/>
      <c r="BX5" s="455"/>
      <c r="BY5" s="455"/>
      <c r="BZ5" s="455"/>
      <c r="CA5" s="455"/>
      <c r="CB5" s="455"/>
      <c r="CC5" s="456"/>
      <c r="CD5" s="494" t="s">
        <v>92</v>
      </c>
      <c r="CE5" s="414"/>
      <c r="CF5" s="414"/>
      <c r="CG5" s="414"/>
      <c r="CH5" s="414"/>
      <c r="CI5" s="414"/>
      <c r="CJ5" s="414"/>
      <c r="CK5" s="414"/>
      <c r="CL5" s="414"/>
      <c r="CM5" s="414"/>
      <c r="CN5" s="414"/>
      <c r="CO5" s="414"/>
      <c r="CP5" s="414"/>
      <c r="CQ5" s="414"/>
      <c r="CR5" s="414"/>
      <c r="CS5" s="495"/>
      <c r="CT5" s="451">
        <v>99.9</v>
      </c>
      <c r="CU5" s="452"/>
      <c r="CV5" s="452"/>
      <c r="CW5" s="452"/>
      <c r="CX5" s="452"/>
      <c r="CY5" s="452"/>
      <c r="CZ5" s="452"/>
      <c r="DA5" s="453"/>
      <c r="DB5" s="451">
        <v>99.3</v>
      </c>
      <c r="DC5" s="452"/>
      <c r="DD5" s="452"/>
      <c r="DE5" s="452"/>
      <c r="DF5" s="452"/>
      <c r="DG5" s="452"/>
      <c r="DH5" s="452"/>
      <c r="DI5" s="453"/>
    </row>
    <row r="6" spans="1:119" ht="18.75" customHeight="1" x14ac:dyDescent="0.15">
      <c r="A6" s="163"/>
      <c r="B6" s="600" t="s">
        <v>93</v>
      </c>
      <c r="C6" s="441"/>
      <c r="D6" s="441"/>
      <c r="E6" s="601"/>
      <c r="F6" s="601"/>
      <c r="G6" s="601"/>
      <c r="H6" s="601"/>
      <c r="I6" s="601"/>
      <c r="J6" s="601"/>
      <c r="K6" s="601"/>
      <c r="L6" s="601" t="s">
        <v>94</v>
      </c>
      <c r="M6" s="601"/>
      <c r="N6" s="601"/>
      <c r="O6" s="601"/>
      <c r="P6" s="601"/>
      <c r="Q6" s="601"/>
      <c r="R6" s="439"/>
      <c r="S6" s="439"/>
      <c r="T6" s="439"/>
      <c r="U6" s="439"/>
      <c r="V6" s="607"/>
      <c r="W6" s="544" t="s">
        <v>95</v>
      </c>
      <c r="X6" s="440"/>
      <c r="Y6" s="440"/>
      <c r="Z6" s="440"/>
      <c r="AA6" s="440"/>
      <c r="AB6" s="441"/>
      <c r="AC6" s="612" t="s">
        <v>96</v>
      </c>
      <c r="AD6" s="613"/>
      <c r="AE6" s="613"/>
      <c r="AF6" s="613"/>
      <c r="AG6" s="613"/>
      <c r="AH6" s="613"/>
      <c r="AI6" s="613"/>
      <c r="AJ6" s="613"/>
      <c r="AK6" s="613"/>
      <c r="AL6" s="614"/>
      <c r="AM6" s="511" t="s">
        <v>97</v>
      </c>
      <c r="AN6" s="411"/>
      <c r="AO6" s="411"/>
      <c r="AP6" s="411"/>
      <c r="AQ6" s="411"/>
      <c r="AR6" s="411"/>
      <c r="AS6" s="411"/>
      <c r="AT6" s="412"/>
      <c r="AU6" s="512" t="s">
        <v>90</v>
      </c>
      <c r="AV6" s="513"/>
      <c r="AW6" s="513"/>
      <c r="AX6" s="513"/>
      <c r="AY6" s="468" t="s">
        <v>98</v>
      </c>
      <c r="AZ6" s="469"/>
      <c r="BA6" s="469"/>
      <c r="BB6" s="469"/>
      <c r="BC6" s="469"/>
      <c r="BD6" s="469"/>
      <c r="BE6" s="469"/>
      <c r="BF6" s="469"/>
      <c r="BG6" s="469"/>
      <c r="BH6" s="469"/>
      <c r="BI6" s="469"/>
      <c r="BJ6" s="469"/>
      <c r="BK6" s="469"/>
      <c r="BL6" s="469"/>
      <c r="BM6" s="470"/>
      <c r="BN6" s="454">
        <v>1237509</v>
      </c>
      <c r="BO6" s="455"/>
      <c r="BP6" s="455"/>
      <c r="BQ6" s="455"/>
      <c r="BR6" s="455"/>
      <c r="BS6" s="455"/>
      <c r="BT6" s="455"/>
      <c r="BU6" s="456"/>
      <c r="BV6" s="454">
        <v>1174123</v>
      </c>
      <c r="BW6" s="455"/>
      <c r="BX6" s="455"/>
      <c r="BY6" s="455"/>
      <c r="BZ6" s="455"/>
      <c r="CA6" s="455"/>
      <c r="CB6" s="455"/>
      <c r="CC6" s="456"/>
      <c r="CD6" s="494" t="s">
        <v>99</v>
      </c>
      <c r="CE6" s="414"/>
      <c r="CF6" s="414"/>
      <c r="CG6" s="414"/>
      <c r="CH6" s="414"/>
      <c r="CI6" s="414"/>
      <c r="CJ6" s="414"/>
      <c r="CK6" s="414"/>
      <c r="CL6" s="414"/>
      <c r="CM6" s="414"/>
      <c r="CN6" s="414"/>
      <c r="CO6" s="414"/>
      <c r="CP6" s="414"/>
      <c r="CQ6" s="414"/>
      <c r="CR6" s="414"/>
      <c r="CS6" s="495"/>
      <c r="CT6" s="597">
        <v>100.3</v>
      </c>
      <c r="CU6" s="598"/>
      <c r="CV6" s="598"/>
      <c r="CW6" s="598"/>
      <c r="CX6" s="598"/>
      <c r="CY6" s="598"/>
      <c r="CZ6" s="598"/>
      <c r="DA6" s="599"/>
      <c r="DB6" s="597">
        <v>100</v>
      </c>
      <c r="DC6" s="598"/>
      <c r="DD6" s="598"/>
      <c r="DE6" s="598"/>
      <c r="DF6" s="598"/>
      <c r="DG6" s="598"/>
      <c r="DH6" s="598"/>
      <c r="DI6" s="599"/>
    </row>
    <row r="7" spans="1:119" ht="18.75" customHeight="1" x14ac:dyDescent="0.15">
      <c r="A7" s="163"/>
      <c r="B7" s="602"/>
      <c r="C7" s="603"/>
      <c r="D7" s="603"/>
      <c r="E7" s="604"/>
      <c r="F7" s="604"/>
      <c r="G7" s="604"/>
      <c r="H7" s="604"/>
      <c r="I7" s="604"/>
      <c r="J7" s="604"/>
      <c r="K7" s="604"/>
      <c r="L7" s="604"/>
      <c r="M7" s="604"/>
      <c r="N7" s="604"/>
      <c r="O7" s="604"/>
      <c r="P7" s="604"/>
      <c r="Q7" s="604"/>
      <c r="R7" s="608"/>
      <c r="S7" s="608"/>
      <c r="T7" s="608"/>
      <c r="U7" s="608"/>
      <c r="V7" s="609"/>
      <c r="W7" s="595"/>
      <c r="X7" s="405"/>
      <c r="Y7" s="405"/>
      <c r="Z7" s="405"/>
      <c r="AA7" s="405"/>
      <c r="AB7" s="603"/>
      <c r="AC7" s="615"/>
      <c r="AD7" s="406"/>
      <c r="AE7" s="406"/>
      <c r="AF7" s="406"/>
      <c r="AG7" s="406"/>
      <c r="AH7" s="406"/>
      <c r="AI7" s="406"/>
      <c r="AJ7" s="406"/>
      <c r="AK7" s="406"/>
      <c r="AL7" s="616"/>
      <c r="AM7" s="511" t="s">
        <v>100</v>
      </c>
      <c r="AN7" s="411"/>
      <c r="AO7" s="411"/>
      <c r="AP7" s="411"/>
      <c r="AQ7" s="411"/>
      <c r="AR7" s="411"/>
      <c r="AS7" s="411"/>
      <c r="AT7" s="412"/>
      <c r="AU7" s="512" t="s">
        <v>90</v>
      </c>
      <c r="AV7" s="513"/>
      <c r="AW7" s="513"/>
      <c r="AX7" s="513"/>
      <c r="AY7" s="468" t="s">
        <v>101</v>
      </c>
      <c r="AZ7" s="469"/>
      <c r="BA7" s="469"/>
      <c r="BB7" s="469"/>
      <c r="BC7" s="469"/>
      <c r="BD7" s="469"/>
      <c r="BE7" s="469"/>
      <c r="BF7" s="469"/>
      <c r="BG7" s="469"/>
      <c r="BH7" s="469"/>
      <c r="BI7" s="469"/>
      <c r="BJ7" s="469"/>
      <c r="BK7" s="469"/>
      <c r="BL7" s="469"/>
      <c r="BM7" s="470"/>
      <c r="BN7" s="454">
        <v>100843</v>
      </c>
      <c r="BO7" s="455"/>
      <c r="BP7" s="455"/>
      <c r="BQ7" s="455"/>
      <c r="BR7" s="455"/>
      <c r="BS7" s="455"/>
      <c r="BT7" s="455"/>
      <c r="BU7" s="456"/>
      <c r="BV7" s="454">
        <v>100165</v>
      </c>
      <c r="BW7" s="455"/>
      <c r="BX7" s="455"/>
      <c r="BY7" s="455"/>
      <c r="BZ7" s="455"/>
      <c r="CA7" s="455"/>
      <c r="CB7" s="455"/>
      <c r="CC7" s="456"/>
      <c r="CD7" s="494" t="s">
        <v>102</v>
      </c>
      <c r="CE7" s="414"/>
      <c r="CF7" s="414"/>
      <c r="CG7" s="414"/>
      <c r="CH7" s="414"/>
      <c r="CI7" s="414"/>
      <c r="CJ7" s="414"/>
      <c r="CK7" s="414"/>
      <c r="CL7" s="414"/>
      <c r="CM7" s="414"/>
      <c r="CN7" s="414"/>
      <c r="CO7" s="414"/>
      <c r="CP7" s="414"/>
      <c r="CQ7" s="414"/>
      <c r="CR7" s="414"/>
      <c r="CS7" s="495"/>
      <c r="CT7" s="454">
        <v>14374584</v>
      </c>
      <c r="CU7" s="455"/>
      <c r="CV7" s="455"/>
      <c r="CW7" s="455"/>
      <c r="CX7" s="455"/>
      <c r="CY7" s="455"/>
      <c r="CZ7" s="455"/>
      <c r="DA7" s="456"/>
      <c r="DB7" s="454">
        <v>14171330</v>
      </c>
      <c r="DC7" s="455"/>
      <c r="DD7" s="455"/>
      <c r="DE7" s="455"/>
      <c r="DF7" s="455"/>
      <c r="DG7" s="455"/>
      <c r="DH7" s="455"/>
      <c r="DI7" s="456"/>
    </row>
    <row r="8" spans="1:119" ht="18.75" customHeight="1" thickBot="1" x14ac:dyDescent="0.2">
      <c r="A8" s="163"/>
      <c r="B8" s="605"/>
      <c r="C8" s="550"/>
      <c r="D8" s="550"/>
      <c r="E8" s="606"/>
      <c r="F8" s="606"/>
      <c r="G8" s="606"/>
      <c r="H8" s="606"/>
      <c r="I8" s="606"/>
      <c r="J8" s="606"/>
      <c r="K8" s="606"/>
      <c r="L8" s="606"/>
      <c r="M8" s="606"/>
      <c r="N8" s="606"/>
      <c r="O8" s="606"/>
      <c r="P8" s="606"/>
      <c r="Q8" s="606"/>
      <c r="R8" s="610"/>
      <c r="S8" s="610"/>
      <c r="T8" s="610"/>
      <c r="U8" s="610"/>
      <c r="V8" s="611"/>
      <c r="W8" s="525"/>
      <c r="X8" s="526"/>
      <c r="Y8" s="526"/>
      <c r="Z8" s="526"/>
      <c r="AA8" s="526"/>
      <c r="AB8" s="550"/>
      <c r="AC8" s="617"/>
      <c r="AD8" s="618"/>
      <c r="AE8" s="618"/>
      <c r="AF8" s="618"/>
      <c r="AG8" s="618"/>
      <c r="AH8" s="618"/>
      <c r="AI8" s="618"/>
      <c r="AJ8" s="618"/>
      <c r="AK8" s="618"/>
      <c r="AL8" s="619"/>
      <c r="AM8" s="511" t="s">
        <v>103</v>
      </c>
      <c r="AN8" s="411"/>
      <c r="AO8" s="411"/>
      <c r="AP8" s="411"/>
      <c r="AQ8" s="411"/>
      <c r="AR8" s="411"/>
      <c r="AS8" s="411"/>
      <c r="AT8" s="412"/>
      <c r="AU8" s="512" t="s">
        <v>104</v>
      </c>
      <c r="AV8" s="513"/>
      <c r="AW8" s="513"/>
      <c r="AX8" s="513"/>
      <c r="AY8" s="468" t="s">
        <v>105</v>
      </c>
      <c r="AZ8" s="469"/>
      <c r="BA8" s="469"/>
      <c r="BB8" s="469"/>
      <c r="BC8" s="469"/>
      <c r="BD8" s="469"/>
      <c r="BE8" s="469"/>
      <c r="BF8" s="469"/>
      <c r="BG8" s="469"/>
      <c r="BH8" s="469"/>
      <c r="BI8" s="469"/>
      <c r="BJ8" s="469"/>
      <c r="BK8" s="469"/>
      <c r="BL8" s="469"/>
      <c r="BM8" s="470"/>
      <c r="BN8" s="454">
        <v>1136666</v>
      </c>
      <c r="BO8" s="455"/>
      <c r="BP8" s="455"/>
      <c r="BQ8" s="455"/>
      <c r="BR8" s="455"/>
      <c r="BS8" s="455"/>
      <c r="BT8" s="455"/>
      <c r="BU8" s="456"/>
      <c r="BV8" s="454">
        <v>1073958</v>
      </c>
      <c r="BW8" s="455"/>
      <c r="BX8" s="455"/>
      <c r="BY8" s="455"/>
      <c r="BZ8" s="455"/>
      <c r="CA8" s="455"/>
      <c r="CB8" s="455"/>
      <c r="CC8" s="456"/>
      <c r="CD8" s="494" t="s">
        <v>106</v>
      </c>
      <c r="CE8" s="414"/>
      <c r="CF8" s="414"/>
      <c r="CG8" s="414"/>
      <c r="CH8" s="414"/>
      <c r="CI8" s="414"/>
      <c r="CJ8" s="414"/>
      <c r="CK8" s="414"/>
      <c r="CL8" s="414"/>
      <c r="CM8" s="414"/>
      <c r="CN8" s="414"/>
      <c r="CO8" s="414"/>
      <c r="CP8" s="414"/>
      <c r="CQ8" s="414"/>
      <c r="CR8" s="414"/>
      <c r="CS8" s="495"/>
      <c r="CT8" s="557">
        <v>0.51</v>
      </c>
      <c r="CU8" s="558"/>
      <c r="CV8" s="558"/>
      <c r="CW8" s="558"/>
      <c r="CX8" s="558"/>
      <c r="CY8" s="558"/>
      <c r="CZ8" s="558"/>
      <c r="DA8" s="559"/>
      <c r="DB8" s="557">
        <v>0.51</v>
      </c>
      <c r="DC8" s="558"/>
      <c r="DD8" s="558"/>
      <c r="DE8" s="558"/>
      <c r="DF8" s="558"/>
      <c r="DG8" s="558"/>
      <c r="DH8" s="558"/>
      <c r="DI8" s="559"/>
    </row>
    <row r="9" spans="1:119" ht="18.75" customHeight="1" thickBot="1" x14ac:dyDescent="0.2">
      <c r="A9" s="163"/>
      <c r="B9" s="586" t="s">
        <v>107</v>
      </c>
      <c r="C9" s="587"/>
      <c r="D9" s="587"/>
      <c r="E9" s="587"/>
      <c r="F9" s="587"/>
      <c r="G9" s="587"/>
      <c r="H9" s="587"/>
      <c r="I9" s="587"/>
      <c r="J9" s="587"/>
      <c r="K9" s="505"/>
      <c r="L9" s="588" t="s">
        <v>108</v>
      </c>
      <c r="M9" s="589"/>
      <c r="N9" s="589"/>
      <c r="O9" s="589"/>
      <c r="P9" s="589"/>
      <c r="Q9" s="590"/>
      <c r="R9" s="591">
        <v>48369</v>
      </c>
      <c r="S9" s="592"/>
      <c r="T9" s="592"/>
      <c r="U9" s="592"/>
      <c r="V9" s="593"/>
      <c r="W9" s="523" t="s">
        <v>109</v>
      </c>
      <c r="X9" s="524"/>
      <c r="Y9" s="524"/>
      <c r="Z9" s="524"/>
      <c r="AA9" s="524"/>
      <c r="AB9" s="524"/>
      <c r="AC9" s="524"/>
      <c r="AD9" s="524"/>
      <c r="AE9" s="524"/>
      <c r="AF9" s="524"/>
      <c r="AG9" s="524"/>
      <c r="AH9" s="524"/>
      <c r="AI9" s="524"/>
      <c r="AJ9" s="524"/>
      <c r="AK9" s="524"/>
      <c r="AL9" s="594"/>
      <c r="AM9" s="511" t="s">
        <v>110</v>
      </c>
      <c r="AN9" s="411"/>
      <c r="AO9" s="411"/>
      <c r="AP9" s="411"/>
      <c r="AQ9" s="411"/>
      <c r="AR9" s="411"/>
      <c r="AS9" s="411"/>
      <c r="AT9" s="412"/>
      <c r="AU9" s="512" t="s">
        <v>90</v>
      </c>
      <c r="AV9" s="513"/>
      <c r="AW9" s="513"/>
      <c r="AX9" s="513"/>
      <c r="AY9" s="468" t="s">
        <v>111</v>
      </c>
      <c r="AZ9" s="469"/>
      <c r="BA9" s="469"/>
      <c r="BB9" s="469"/>
      <c r="BC9" s="469"/>
      <c r="BD9" s="469"/>
      <c r="BE9" s="469"/>
      <c r="BF9" s="469"/>
      <c r="BG9" s="469"/>
      <c r="BH9" s="469"/>
      <c r="BI9" s="469"/>
      <c r="BJ9" s="469"/>
      <c r="BK9" s="469"/>
      <c r="BL9" s="469"/>
      <c r="BM9" s="470"/>
      <c r="BN9" s="454">
        <v>62708</v>
      </c>
      <c r="BO9" s="455"/>
      <c r="BP9" s="455"/>
      <c r="BQ9" s="455"/>
      <c r="BR9" s="455"/>
      <c r="BS9" s="455"/>
      <c r="BT9" s="455"/>
      <c r="BU9" s="456"/>
      <c r="BV9" s="454">
        <v>422764</v>
      </c>
      <c r="BW9" s="455"/>
      <c r="BX9" s="455"/>
      <c r="BY9" s="455"/>
      <c r="BZ9" s="455"/>
      <c r="CA9" s="455"/>
      <c r="CB9" s="455"/>
      <c r="CC9" s="456"/>
      <c r="CD9" s="494" t="s">
        <v>112</v>
      </c>
      <c r="CE9" s="414"/>
      <c r="CF9" s="414"/>
      <c r="CG9" s="414"/>
      <c r="CH9" s="414"/>
      <c r="CI9" s="414"/>
      <c r="CJ9" s="414"/>
      <c r="CK9" s="414"/>
      <c r="CL9" s="414"/>
      <c r="CM9" s="414"/>
      <c r="CN9" s="414"/>
      <c r="CO9" s="414"/>
      <c r="CP9" s="414"/>
      <c r="CQ9" s="414"/>
      <c r="CR9" s="414"/>
      <c r="CS9" s="495"/>
      <c r="CT9" s="451">
        <v>16.600000000000001</v>
      </c>
      <c r="CU9" s="452"/>
      <c r="CV9" s="452"/>
      <c r="CW9" s="452"/>
      <c r="CX9" s="452"/>
      <c r="CY9" s="452"/>
      <c r="CZ9" s="452"/>
      <c r="DA9" s="453"/>
      <c r="DB9" s="451">
        <v>17.100000000000001</v>
      </c>
      <c r="DC9" s="452"/>
      <c r="DD9" s="452"/>
      <c r="DE9" s="452"/>
      <c r="DF9" s="452"/>
      <c r="DG9" s="452"/>
      <c r="DH9" s="452"/>
      <c r="DI9" s="453"/>
    </row>
    <row r="10" spans="1:119" ht="18.75" customHeight="1" thickBot="1" x14ac:dyDescent="0.2">
      <c r="A10" s="163"/>
      <c r="B10" s="586"/>
      <c r="C10" s="587"/>
      <c r="D10" s="587"/>
      <c r="E10" s="587"/>
      <c r="F10" s="587"/>
      <c r="G10" s="587"/>
      <c r="H10" s="587"/>
      <c r="I10" s="587"/>
      <c r="J10" s="587"/>
      <c r="K10" s="505"/>
      <c r="L10" s="410" t="s">
        <v>113</v>
      </c>
      <c r="M10" s="411"/>
      <c r="N10" s="411"/>
      <c r="O10" s="411"/>
      <c r="P10" s="411"/>
      <c r="Q10" s="412"/>
      <c r="R10" s="407">
        <v>51860</v>
      </c>
      <c r="S10" s="408"/>
      <c r="T10" s="408"/>
      <c r="U10" s="408"/>
      <c r="V10" s="467"/>
      <c r="W10" s="595"/>
      <c r="X10" s="405"/>
      <c r="Y10" s="405"/>
      <c r="Z10" s="405"/>
      <c r="AA10" s="405"/>
      <c r="AB10" s="405"/>
      <c r="AC10" s="405"/>
      <c r="AD10" s="405"/>
      <c r="AE10" s="405"/>
      <c r="AF10" s="405"/>
      <c r="AG10" s="405"/>
      <c r="AH10" s="405"/>
      <c r="AI10" s="405"/>
      <c r="AJ10" s="405"/>
      <c r="AK10" s="405"/>
      <c r="AL10" s="596"/>
      <c r="AM10" s="511" t="s">
        <v>114</v>
      </c>
      <c r="AN10" s="411"/>
      <c r="AO10" s="411"/>
      <c r="AP10" s="411"/>
      <c r="AQ10" s="411"/>
      <c r="AR10" s="411"/>
      <c r="AS10" s="411"/>
      <c r="AT10" s="412"/>
      <c r="AU10" s="512" t="s">
        <v>104</v>
      </c>
      <c r="AV10" s="513"/>
      <c r="AW10" s="513"/>
      <c r="AX10" s="513"/>
      <c r="AY10" s="468" t="s">
        <v>115</v>
      </c>
      <c r="AZ10" s="469"/>
      <c r="BA10" s="469"/>
      <c r="BB10" s="469"/>
      <c r="BC10" s="469"/>
      <c r="BD10" s="469"/>
      <c r="BE10" s="469"/>
      <c r="BF10" s="469"/>
      <c r="BG10" s="469"/>
      <c r="BH10" s="469"/>
      <c r="BI10" s="469"/>
      <c r="BJ10" s="469"/>
      <c r="BK10" s="469"/>
      <c r="BL10" s="469"/>
      <c r="BM10" s="470"/>
      <c r="BN10" s="454">
        <v>10032</v>
      </c>
      <c r="BO10" s="455"/>
      <c r="BP10" s="455"/>
      <c r="BQ10" s="455"/>
      <c r="BR10" s="455"/>
      <c r="BS10" s="455"/>
      <c r="BT10" s="455"/>
      <c r="BU10" s="456"/>
      <c r="BV10" s="454">
        <v>8211</v>
      </c>
      <c r="BW10" s="455"/>
      <c r="BX10" s="455"/>
      <c r="BY10" s="455"/>
      <c r="BZ10" s="455"/>
      <c r="CA10" s="455"/>
      <c r="CB10" s="455"/>
      <c r="CC10" s="45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86"/>
      <c r="C11" s="587"/>
      <c r="D11" s="587"/>
      <c r="E11" s="587"/>
      <c r="F11" s="587"/>
      <c r="G11" s="587"/>
      <c r="H11" s="587"/>
      <c r="I11" s="587"/>
      <c r="J11" s="587"/>
      <c r="K11" s="505"/>
      <c r="L11" s="415" t="s">
        <v>117</v>
      </c>
      <c r="M11" s="416"/>
      <c r="N11" s="416"/>
      <c r="O11" s="416"/>
      <c r="P11" s="416"/>
      <c r="Q11" s="417"/>
      <c r="R11" s="583" t="s">
        <v>118</v>
      </c>
      <c r="S11" s="584"/>
      <c r="T11" s="584"/>
      <c r="U11" s="584"/>
      <c r="V11" s="585"/>
      <c r="W11" s="595"/>
      <c r="X11" s="405"/>
      <c r="Y11" s="405"/>
      <c r="Z11" s="405"/>
      <c r="AA11" s="405"/>
      <c r="AB11" s="405"/>
      <c r="AC11" s="405"/>
      <c r="AD11" s="405"/>
      <c r="AE11" s="405"/>
      <c r="AF11" s="405"/>
      <c r="AG11" s="405"/>
      <c r="AH11" s="405"/>
      <c r="AI11" s="405"/>
      <c r="AJ11" s="405"/>
      <c r="AK11" s="405"/>
      <c r="AL11" s="596"/>
      <c r="AM11" s="511" t="s">
        <v>119</v>
      </c>
      <c r="AN11" s="411"/>
      <c r="AO11" s="411"/>
      <c r="AP11" s="411"/>
      <c r="AQ11" s="411"/>
      <c r="AR11" s="411"/>
      <c r="AS11" s="411"/>
      <c r="AT11" s="412"/>
      <c r="AU11" s="512" t="s">
        <v>90</v>
      </c>
      <c r="AV11" s="513"/>
      <c r="AW11" s="513"/>
      <c r="AX11" s="513"/>
      <c r="AY11" s="468" t="s">
        <v>120</v>
      </c>
      <c r="AZ11" s="469"/>
      <c r="BA11" s="469"/>
      <c r="BB11" s="469"/>
      <c r="BC11" s="469"/>
      <c r="BD11" s="469"/>
      <c r="BE11" s="469"/>
      <c r="BF11" s="469"/>
      <c r="BG11" s="469"/>
      <c r="BH11" s="469"/>
      <c r="BI11" s="469"/>
      <c r="BJ11" s="469"/>
      <c r="BK11" s="469"/>
      <c r="BL11" s="469"/>
      <c r="BM11" s="470"/>
      <c r="BN11" s="454">
        <v>0</v>
      </c>
      <c r="BO11" s="455"/>
      <c r="BP11" s="455"/>
      <c r="BQ11" s="455"/>
      <c r="BR11" s="455"/>
      <c r="BS11" s="455"/>
      <c r="BT11" s="455"/>
      <c r="BU11" s="456"/>
      <c r="BV11" s="454">
        <v>0</v>
      </c>
      <c r="BW11" s="455"/>
      <c r="BX11" s="455"/>
      <c r="BY11" s="455"/>
      <c r="BZ11" s="455"/>
      <c r="CA11" s="455"/>
      <c r="CB11" s="455"/>
      <c r="CC11" s="456"/>
      <c r="CD11" s="494" t="s">
        <v>121</v>
      </c>
      <c r="CE11" s="414"/>
      <c r="CF11" s="414"/>
      <c r="CG11" s="414"/>
      <c r="CH11" s="414"/>
      <c r="CI11" s="414"/>
      <c r="CJ11" s="414"/>
      <c r="CK11" s="414"/>
      <c r="CL11" s="414"/>
      <c r="CM11" s="414"/>
      <c r="CN11" s="414"/>
      <c r="CO11" s="414"/>
      <c r="CP11" s="414"/>
      <c r="CQ11" s="414"/>
      <c r="CR11" s="414"/>
      <c r="CS11" s="495"/>
      <c r="CT11" s="557" t="s">
        <v>122</v>
      </c>
      <c r="CU11" s="558"/>
      <c r="CV11" s="558"/>
      <c r="CW11" s="558"/>
      <c r="CX11" s="558"/>
      <c r="CY11" s="558"/>
      <c r="CZ11" s="558"/>
      <c r="DA11" s="559"/>
      <c r="DB11" s="557" t="s">
        <v>122</v>
      </c>
      <c r="DC11" s="558"/>
      <c r="DD11" s="558"/>
      <c r="DE11" s="558"/>
      <c r="DF11" s="558"/>
      <c r="DG11" s="558"/>
      <c r="DH11" s="558"/>
      <c r="DI11" s="559"/>
    </row>
    <row r="12" spans="1:119" ht="18.75" customHeight="1" x14ac:dyDescent="0.15">
      <c r="A12" s="163"/>
      <c r="B12" s="560" t="s">
        <v>123</v>
      </c>
      <c r="C12" s="561"/>
      <c r="D12" s="561"/>
      <c r="E12" s="561"/>
      <c r="F12" s="561"/>
      <c r="G12" s="561"/>
      <c r="H12" s="561"/>
      <c r="I12" s="561"/>
      <c r="J12" s="561"/>
      <c r="K12" s="562"/>
      <c r="L12" s="569" t="s">
        <v>124</v>
      </c>
      <c r="M12" s="570"/>
      <c r="N12" s="570"/>
      <c r="O12" s="570"/>
      <c r="P12" s="570"/>
      <c r="Q12" s="571"/>
      <c r="R12" s="572">
        <v>46492</v>
      </c>
      <c r="S12" s="573"/>
      <c r="T12" s="573"/>
      <c r="U12" s="573"/>
      <c r="V12" s="574"/>
      <c r="W12" s="575" t="s">
        <v>1</v>
      </c>
      <c r="X12" s="513"/>
      <c r="Y12" s="513"/>
      <c r="Z12" s="513"/>
      <c r="AA12" s="513"/>
      <c r="AB12" s="576"/>
      <c r="AC12" s="577" t="s">
        <v>125</v>
      </c>
      <c r="AD12" s="578"/>
      <c r="AE12" s="578"/>
      <c r="AF12" s="578"/>
      <c r="AG12" s="579"/>
      <c r="AH12" s="577" t="s">
        <v>126</v>
      </c>
      <c r="AI12" s="578"/>
      <c r="AJ12" s="578"/>
      <c r="AK12" s="578"/>
      <c r="AL12" s="580"/>
      <c r="AM12" s="511" t="s">
        <v>127</v>
      </c>
      <c r="AN12" s="411"/>
      <c r="AO12" s="411"/>
      <c r="AP12" s="411"/>
      <c r="AQ12" s="411"/>
      <c r="AR12" s="411"/>
      <c r="AS12" s="411"/>
      <c r="AT12" s="412"/>
      <c r="AU12" s="512" t="s">
        <v>90</v>
      </c>
      <c r="AV12" s="513"/>
      <c r="AW12" s="513"/>
      <c r="AX12" s="513"/>
      <c r="AY12" s="468" t="s">
        <v>128</v>
      </c>
      <c r="AZ12" s="469"/>
      <c r="BA12" s="469"/>
      <c r="BB12" s="469"/>
      <c r="BC12" s="469"/>
      <c r="BD12" s="469"/>
      <c r="BE12" s="469"/>
      <c r="BF12" s="469"/>
      <c r="BG12" s="469"/>
      <c r="BH12" s="469"/>
      <c r="BI12" s="469"/>
      <c r="BJ12" s="469"/>
      <c r="BK12" s="469"/>
      <c r="BL12" s="469"/>
      <c r="BM12" s="470"/>
      <c r="BN12" s="454">
        <v>0</v>
      </c>
      <c r="BO12" s="455"/>
      <c r="BP12" s="455"/>
      <c r="BQ12" s="455"/>
      <c r="BR12" s="455"/>
      <c r="BS12" s="455"/>
      <c r="BT12" s="455"/>
      <c r="BU12" s="456"/>
      <c r="BV12" s="454">
        <v>200000</v>
      </c>
      <c r="BW12" s="455"/>
      <c r="BX12" s="455"/>
      <c r="BY12" s="455"/>
      <c r="BZ12" s="455"/>
      <c r="CA12" s="455"/>
      <c r="CB12" s="455"/>
      <c r="CC12" s="456"/>
      <c r="CD12" s="494" t="s">
        <v>129</v>
      </c>
      <c r="CE12" s="414"/>
      <c r="CF12" s="414"/>
      <c r="CG12" s="414"/>
      <c r="CH12" s="414"/>
      <c r="CI12" s="414"/>
      <c r="CJ12" s="414"/>
      <c r="CK12" s="414"/>
      <c r="CL12" s="414"/>
      <c r="CM12" s="414"/>
      <c r="CN12" s="414"/>
      <c r="CO12" s="414"/>
      <c r="CP12" s="414"/>
      <c r="CQ12" s="414"/>
      <c r="CR12" s="414"/>
      <c r="CS12" s="495"/>
      <c r="CT12" s="557" t="s">
        <v>122</v>
      </c>
      <c r="CU12" s="558"/>
      <c r="CV12" s="558"/>
      <c r="CW12" s="558"/>
      <c r="CX12" s="558"/>
      <c r="CY12" s="558"/>
      <c r="CZ12" s="558"/>
      <c r="DA12" s="559"/>
      <c r="DB12" s="557" t="s">
        <v>122</v>
      </c>
      <c r="DC12" s="558"/>
      <c r="DD12" s="558"/>
      <c r="DE12" s="558"/>
      <c r="DF12" s="558"/>
      <c r="DG12" s="558"/>
      <c r="DH12" s="558"/>
      <c r="DI12" s="559"/>
    </row>
    <row r="13" spans="1:119" ht="18.75" customHeight="1" x14ac:dyDescent="0.15">
      <c r="A13" s="163"/>
      <c r="B13" s="563"/>
      <c r="C13" s="564"/>
      <c r="D13" s="564"/>
      <c r="E13" s="564"/>
      <c r="F13" s="564"/>
      <c r="G13" s="564"/>
      <c r="H13" s="564"/>
      <c r="I13" s="564"/>
      <c r="J13" s="564"/>
      <c r="K13" s="565"/>
      <c r="L13" s="178"/>
      <c r="M13" s="538" t="s">
        <v>130</v>
      </c>
      <c r="N13" s="539"/>
      <c r="O13" s="539"/>
      <c r="P13" s="539"/>
      <c r="Q13" s="540"/>
      <c r="R13" s="541">
        <v>46195</v>
      </c>
      <c r="S13" s="542"/>
      <c r="T13" s="542"/>
      <c r="U13" s="542"/>
      <c r="V13" s="543"/>
      <c r="W13" s="544" t="s">
        <v>131</v>
      </c>
      <c r="X13" s="440"/>
      <c r="Y13" s="440"/>
      <c r="Z13" s="440"/>
      <c r="AA13" s="440"/>
      <c r="AB13" s="441"/>
      <c r="AC13" s="407">
        <v>1936</v>
      </c>
      <c r="AD13" s="408"/>
      <c r="AE13" s="408"/>
      <c r="AF13" s="408"/>
      <c r="AG13" s="409"/>
      <c r="AH13" s="407">
        <v>2191</v>
      </c>
      <c r="AI13" s="408"/>
      <c r="AJ13" s="408"/>
      <c r="AK13" s="408"/>
      <c r="AL13" s="467"/>
      <c r="AM13" s="511" t="s">
        <v>132</v>
      </c>
      <c r="AN13" s="411"/>
      <c r="AO13" s="411"/>
      <c r="AP13" s="411"/>
      <c r="AQ13" s="411"/>
      <c r="AR13" s="411"/>
      <c r="AS13" s="411"/>
      <c r="AT13" s="412"/>
      <c r="AU13" s="512" t="s">
        <v>104</v>
      </c>
      <c r="AV13" s="513"/>
      <c r="AW13" s="513"/>
      <c r="AX13" s="513"/>
      <c r="AY13" s="468" t="s">
        <v>133</v>
      </c>
      <c r="AZ13" s="469"/>
      <c r="BA13" s="469"/>
      <c r="BB13" s="469"/>
      <c r="BC13" s="469"/>
      <c r="BD13" s="469"/>
      <c r="BE13" s="469"/>
      <c r="BF13" s="469"/>
      <c r="BG13" s="469"/>
      <c r="BH13" s="469"/>
      <c r="BI13" s="469"/>
      <c r="BJ13" s="469"/>
      <c r="BK13" s="469"/>
      <c r="BL13" s="469"/>
      <c r="BM13" s="470"/>
      <c r="BN13" s="454">
        <v>72740</v>
      </c>
      <c r="BO13" s="455"/>
      <c r="BP13" s="455"/>
      <c r="BQ13" s="455"/>
      <c r="BR13" s="455"/>
      <c r="BS13" s="455"/>
      <c r="BT13" s="455"/>
      <c r="BU13" s="456"/>
      <c r="BV13" s="454">
        <v>230975</v>
      </c>
      <c r="BW13" s="455"/>
      <c r="BX13" s="455"/>
      <c r="BY13" s="455"/>
      <c r="BZ13" s="455"/>
      <c r="CA13" s="455"/>
      <c r="CB13" s="455"/>
      <c r="CC13" s="456"/>
      <c r="CD13" s="494" t="s">
        <v>134</v>
      </c>
      <c r="CE13" s="414"/>
      <c r="CF13" s="414"/>
      <c r="CG13" s="414"/>
      <c r="CH13" s="414"/>
      <c r="CI13" s="414"/>
      <c r="CJ13" s="414"/>
      <c r="CK13" s="414"/>
      <c r="CL13" s="414"/>
      <c r="CM13" s="414"/>
      <c r="CN13" s="414"/>
      <c r="CO13" s="414"/>
      <c r="CP13" s="414"/>
      <c r="CQ13" s="414"/>
      <c r="CR13" s="414"/>
      <c r="CS13" s="495"/>
      <c r="CT13" s="451">
        <v>9.6</v>
      </c>
      <c r="CU13" s="452"/>
      <c r="CV13" s="452"/>
      <c r="CW13" s="452"/>
      <c r="CX13" s="452"/>
      <c r="CY13" s="452"/>
      <c r="CZ13" s="452"/>
      <c r="DA13" s="453"/>
      <c r="DB13" s="451">
        <v>9.1</v>
      </c>
      <c r="DC13" s="452"/>
      <c r="DD13" s="452"/>
      <c r="DE13" s="452"/>
      <c r="DF13" s="452"/>
      <c r="DG13" s="452"/>
      <c r="DH13" s="452"/>
      <c r="DI13" s="453"/>
    </row>
    <row r="14" spans="1:119" ht="18.75" customHeight="1" thickBot="1" x14ac:dyDescent="0.2">
      <c r="A14" s="163"/>
      <c r="B14" s="563"/>
      <c r="C14" s="564"/>
      <c r="D14" s="564"/>
      <c r="E14" s="564"/>
      <c r="F14" s="564"/>
      <c r="G14" s="564"/>
      <c r="H14" s="564"/>
      <c r="I14" s="564"/>
      <c r="J14" s="564"/>
      <c r="K14" s="565"/>
      <c r="L14" s="528" t="s">
        <v>135</v>
      </c>
      <c r="M14" s="581"/>
      <c r="N14" s="581"/>
      <c r="O14" s="581"/>
      <c r="P14" s="581"/>
      <c r="Q14" s="582"/>
      <c r="R14" s="541">
        <v>47158</v>
      </c>
      <c r="S14" s="542"/>
      <c r="T14" s="542"/>
      <c r="U14" s="542"/>
      <c r="V14" s="543"/>
      <c r="W14" s="545"/>
      <c r="X14" s="443"/>
      <c r="Y14" s="443"/>
      <c r="Z14" s="443"/>
      <c r="AA14" s="443"/>
      <c r="AB14" s="444"/>
      <c r="AC14" s="534">
        <v>8.9</v>
      </c>
      <c r="AD14" s="535"/>
      <c r="AE14" s="535"/>
      <c r="AF14" s="535"/>
      <c r="AG14" s="536"/>
      <c r="AH14" s="534">
        <v>9.3000000000000007</v>
      </c>
      <c r="AI14" s="535"/>
      <c r="AJ14" s="535"/>
      <c r="AK14" s="535"/>
      <c r="AL14" s="537"/>
      <c r="AM14" s="511"/>
      <c r="AN14" s="411"/>
      <c r="AO14" s="411"/>
      <c r="AP14" s="411"/>
      <c r="AQ14" s="411"/>
      <c r="AR14" s="411"/>
      <c r="AS14" s="411"/>
      <c r="AT14" s="412"/>
      <c r="AU14" s="512"/>
      <c r="AV14" s="513"/>
      <c r="AW14" s="513"/>
      <c r="AX14" s="513"/>
      <c r="AY14" s="468"/>
      <c r="AZ14" s="469"/>
      <c r="BA14" s="469"/>
      <c r="BB14" s="469"/>
      <c r="BC14" s="469"/>
      <c r="BD14" s="469"/>
      <c r="BE14" s="469"/>
      <c r="BF14" s="469"/>
      <c r="BG14" s="469"/>
      <c r="BH14" s="469"/>
      <c r="BI14" s="469"/>
      <c r="BJ14" s="469"/>
      <c r="BK14" s="469"/>
      <c r="BL14" s="469"/>
      <c r="BM14" s="470"/>
      <c r="BN14" s="454"/>
      <c r="BO14" s="455"/>
      <c r="BP14" s="455"/>
      <c r="BQ14" s="455"/>
      <c r="BR14" s="455"/>
      <c r="BS14" s="455"/>
      <c r="BT14" s="455"/>
      <c r="BU14" s="456"/>
      <c r="BV14" s="454"/>
      <c r="BW14" s="455"/>
      <c r="BX14" s="455"/>
      <c r="BY14" s="455"/>
      <c r="BZ14" s="455"/>
      <c r="CA14" s="455"/>
      <c r="CB14" s="455"/>
      <c r="CC14" s="456"/>
      <c r="CD14" s="491" t="s">
        <v>136</v>
      </c>
      <c r="CE14" s="492"/>
      <c r="CF14" s="492"/>
      <c r="CG14" s="492"/>
      <c r="CH14" s="492"/>
      <c r="CI14" s="492"/>
      <c r="CJ14" s="492"/>
      <c r="CK14" s="492"/>
      <c r="CL14" s="492"/>
      <c r="CM14" s="492"/>
      <c r="CN14" s="492"/>
      <c r="CO14" s="492"/>
      <c r="CP14" s="492"/>
      <c r="CQ14" s="492"/>
      <c r="CR14" s="492"/>
      <c r="CS14" s="493"/>
      <c r="CT14" s="551">
        <v>66.8</v>
      </c>
      <c r="CU14" s="552"/>
      <c r="CV14" s="552"/>
      <c r="CW14" s="552"/>
      <c r="CX14" s="552"/>
      <c r="CY14" s="552"/>
      <c r="CZ14" s="552"/>
      <c r="DA14" s="553"/>
      <c r="DB14" s="551">
        <v>69.7</v>
      </c>
      <c r="DC14" s="552"/>
      <c r="DD14" s="552"/>
      <c r="DE14" s="552"/>
      <c r="DF14" s="552"/>
      <c r="DG14" s="552"/>
      <c r="DH14" s="552"/>
      <c r="DI14" s="553"/>
    </row>
    <row r="15" spans="1:119" ht="18.75" customHeight="1" x14ac:dyDescent="0.15">
      <c r="A15" s="163"/>
      <c r="B15" s="563"/>
      <c r="C15" s="564"/>
      <c r="D15" s="564"/>
      <c r="E15" s="564"/>
      <c r="F15" s="564"/>
      <c r="G15" s="564"/>
      <c r="H15" s="564"/>
      <c r="I15" s="564"/>
      <c r="J15" s="564"/>
      <c r="K15" s="565"/>
      <c r="L15" s="178"/>
      <c r="M15" s="538" t="s">
        <v>130</v>
      </c>
      <c r="N15" s="539"/>
      <c r="O15" s="539"/>
      <c r="P15" s="539"/>
      <c r="Q15" s="540"/>
      <c r="R15" s="541">
        <v>46896</v>
      </c>
      <c r="S15" s="542"/>
      <c r="T15" s="542"/>
      <c r="U15" s="542"/>
      <c r="V15" s="543"/>
      <c r="W15" s="544" t="s">
        <v>137</v>
      </c>
      <c r="X15" s="440"/>
      <c r="Y15" s="440"/>
      <c r="Z15" s="440"/>
      <c r="AA15" s="440"/>
      <c r="AB15" s="441"/>
      <c r="AC15" s="407">
        <v>5651</v>
      </c>
      <c r="AD15" s="408"/>
      <c r="AE15" s="408"/>
      <c r="AF15" s="408"/>
      <c r="AG15" s="409"/>
      <c r="AH15" s="407">
        <v>6228</v>
      </c>
      <c r="AI15" s="408"/>
      <c r="AJ15" s="408"/>
      <c r="AK15" s="408"/>
      <c r="AL15" s="467"/>
      <c r="AM15" s="511"/>
      <c r="AN15" s="411"/>
      <c r="AO15" s="411"/>
      <c r="AP15" s="411"/>
      <c r="AQ15" s="411"/>
      <c r="AR15" s="411"/>
      <c r="AS15" s="411"/>
      <c r="AT15" s="412"/>
      <c r="AU15" s="512"/>
      <c r="AV15" s="513"/>
      <c r="AW15" s="513"/>
      <c r="AX15" s="513"/>
      <c r="AY15" s="480" t="s">
        <v>138</v>
      </c>
      <c r="AZ15" s="481"/>
      <c r="BA15" s="481"/>
      <c r="BB15" s="481"/>
      <c r="BC15" s="481"/>
      <c r="BD15" s="481"/>
      <c r="BE15" s="481"/>
      <c r="BF15" s="481"/>
      <c r="BG15" s="481"/>
      <c r="BH15" s="481"/>
      <c r="BI15" s="481"/>
      <c r="BJ15" s="481"/>
      <c r="BK15" s="481"/>
      <c r="BL15" s="481"/>
      <c r="BM15" s="482"/>
      <c r="BN15" s="483">
        <v>6412366</v>
      </c>
      <c r="BO15" s="484"/>
      <c r="BP15" s="484"/>
      <c r="BQ15" s="484"/>
      <c r="BR15" s="484"/>
      <c r="BS15" s="484"/>
      <c r="BT15" s="484"/>
      <c r="BU15" s="485"/>
      <c r="BV15" s="483">
        <v>6378692</v>
      </c>
      <c r="BW15" s="484"/>
      <c r="BX15" s="484"/>
      <c r="BY15" s="484"/>
      <c r="BZ15" s="484"/>
      <c r="CA15" s="484"/>
      <c r="CB15" s="484"/>
      <c r="CC15" s="485"/>
      <c r="CD15" s="554" t="s">
        <v>139</v>
      </c>
      <c r="CE15" s="555"/>
      <c r="CF15" s="555"/>
      <c r="CG15" s="555"/>
      <c r="CH15" s="555"/>
      <c r="CI15" s="555"/>
      <c r="CJ15" s="555"/>
      <c r="CK15" s="555"/>
      <c r="CL15" s="555"/>
      <c r="CM15" s="555"/>
      <c r="CN15" s="555"/>
      <c r="CO15" s="555"/>
      <c r="CP15" s="555"/>
      <c r="CQ15" s="555"/>
      <c r="CR15" s="555"/>
      <c r="CS15" s="556"/>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63"/>
      <c r="C16" s="564"/>
      <c r="D16" s="564"/>
      <c r="E16" s="564"/>
      <c r="F16" s="564"/>
      <c r="G16" s="564"/>
      <c r="H16" s="564"/>
      <c r="I16" s="564"/>
      <c r="J16" s="564"/>
      <c r="K16" s="565"/>
      <c r="L16" s="528" t="s">
        <v>140</v>
      </c>
      <c r="M16" s="529"/>
      <c r="N16" s="529"/>
      <c r="O16" s="529"/>
      <c r="P16" s="529"/>
      <c r="Q16" s="530"/>
      <c r="R16" s="531" t="s">
        <v>141</v>
      </c>
      <c r="S16" s="532"/>
      <c r="T16" s="532"/>
      <c r="U16" s="532"/>
      <c r="V16" s="533"/>
      <c r="W16" s="545"/>
      <c r="X16" s="443"/>
      <c r="Y16" s="443"/>
      <c r="Z16" s="443"/>
      <c r="AA16" s="443"/>
      <c r="AB16" s="444"/>
      <c r="AC16" s="534">
        <v>25.9</v>
      </c>
      <c r="AD16" s="535"/>
      <c r="AE16" s="535"/>
      <c r="AF16" s="535"/>
      <c r="AG16" s="536"/>
      <c r="AH16" s="534">
        <v>26.4</v>
      </c>
      <c r="AI16" s="535"/>
      <c r="AJ16" s="535"/>
      <c r="AK16" s="535"/>
      <c r="AL16" s="537"/>
      <c r="AM16" s="511"/>
      <c r="AN16" s="411"/>
      <c r="AO16" s="411"/>
      <c r="AP16" s="411"/>
      <c r="AQ16" s="411"/>
      <c r="AR16" s="411"/>
      <c r="AS16" s="411"/>
      <c r="AT16" s="412"/>
      <c r="AU16" s="512"/>
      <c r="AV16" s="513"/>
      <c r="AW16" s="513"/>
      <c r="AX16" s="513"/>
      <c r="AY16" s="468" t="s">
        <v>142</v>
      </c>
      <c r="AZ16" s="469"/>
      <c r="BA16" s="469"/>
      <c r="BB16" s="469"/>
      <c r="BC16" s="469"/>
      <c r="BD16" s="469"/>
      <c r="BE16" s="469"/>
      <c r="BF16" s="469"/>
      <c r="BG16" s="469"/>
      <c r="BH16" s="469"/>
      <c r="BI16" s="469"/>
      <c r="BJ16" s="469"/>
      <c r="BK16" s="469"/>
      <c r="BL16" s="469"/>
      <c r="BM16" s="470"/>
      <c r="BN16" s="454">
        <v>12565154</v>
      </c>
      <c r="BO16" s="455"/>
      <c r="BP16" s="455"/>
      <c r="BQ16" s="455"/>
      <c r="BR16" s="455"/>
      <c r="BS16" s="455"/>
      <c r="BT16" s="455"/>
      <c r="BU16" s="456"/>
      <c r="BV16" s="454">
        <v>12362651</v>
      </c>
      <c r="BW16" s="455"/>
      <c r="BX16" s="455"/>
      <c r="BY16" s="455"/>
      <c r="BZ16" s="455"/>
      <c r="CA16" s="455"/>
      <c r="CB16" s="455"/>
      <c r="CC16" s="456"/>
      <c r="CD16" s="172"/>
      <c r="CE16" s="486"/>
      <c r="CF16" s="486"/>
      <c r="CG16" s="486"/>
      <c r="CH16" s="486"/>
      <c r="CI16" s="486"/>
      <c r="CJ16" s="486"/>
      <c r="CK16" s="486"/>
      <c r="CL16" s="486"/>
      <c r="CM16" s="486"/>
      <c r="CN16" s="486"/>
      <c r="CO16" s="486"/>
      <c r="CP16" s="486"/>
      <c r="CQ16" s="486"/>
      <c r="CR16" s="486"/>
      <c r="CS16" s="487"/>
      <c r="CT16" s="451"/>
      <c r="CU16" s="452"/>
      <c r="CV16" s="452"/>
      <c r="CW16" s="452"/>
      <c r="CX16" s="452"/>
      <c r="CY16" s="452"/>
      <c r="CZ16" s="452"/>
      <c r="DA16" s="453"/>
      <c r="DB16" s="451"/>
      <c r="DC16" s="452"/>
      <c r="DD16" s="452"/>
      <c r="DE16" s="452"/>
      <c r="DF16" s="452"/>
      <c r="DG16" s="452"/>
      <c r="DH16" s="452"/>
      <c r="DI16" s="453"/>
    </row>
    <row r="17" spans="1:113" ht="18.75" customHeight="1" thickBot="1" x14ac:dyDescent="0.2">
      <c r="A17" s="163"/>
      <c r="B17" s="566"/>
      <c r="C17" s="567"/>
      <c r="D17" s="567"/>
      <c r="E17" s="567"/>
      <c r="F17" s="567"/>
      <c r="G17" s="567"/>
      <c r="H17" s="567"/>
      <c r="I17" s="567"/>
      <c r="J17" s="567"/>
      <c r="K17" s="568"/>
      <c r="L17" s="182"/>
      <c r="M17" s="547" t="s">
        <v>143</v>
      </c>
      <c r="N17" s="548"/>
      <c r="O17" s="548"/>
      <c r="P17" s="548"/>
      <c r="Q17" s="549"/>
      <c r="R17" s="531" t="s">
        <v>144</v>
      </c>
      <c r="S17" s="532"/>
      <c r="T17" s="532"/>
      <c r="U17" s="532"/>
      <c r="V17" s="533"/>
      <c r="W17" s="544" t="s">
        <v>145</v>
      </c>
      <c r="X17" s="440"/>
      <c r="Y17" s="440"/>
      <c r="Z17" s="440"/>
      <c r="AA17" s="440"/>
      <c r="AB17" s="441"/>
      <c r="AC17" s="407">
        <v>14200</v>
      </c>
      <c r="AD17" s="408"/>
      <c r="AE17" s="408"/>
      <c r="AF17" s="408"/>
      <c r="AG17" s="409"/>
      <c r="AH17" s="407">
        <v>15171</v>
      </c>
      <c r="AI17" s="408"/>
      <c r="AJ17" s="408"/>
      <c r="AK17" s="408"/>
      <c r="AL17" s="467"/>
      <c r="AM17" s="511"/>
      <c r="AN17" s="411"/>
      <c r="AO17" s="411"/>
      <c r="AP17" s="411"/>
      <c r="AQ17" s="411"/>
      <c r="AR17" s="411"/>
      <c r="AS17" s="411"/>
      <c r="AT17" s="412"/>
      <c r="AU17" s="512"/>
      <c r="AV17" s="513"/>
      <c r="AW17" s="513"/>
      <c r="AX17" s="513"/>
      <c r="AY17" s="468" t="s">
        <v>146</v>
      </c>
      <c r="AZ17" s="469"/>
      <c r="BA17" s="469"/>
      <c r="BB17" s="469"/>
      <c r="BC17" s="469"/>
      <c r="BD17" s="469"/>
      <c r="BE17" s="469"/>
      <c r="BF17" s="469"/>
      <c r="BG17" s="469"/>
      <c r="BH17" s="469"/>
      <c r="BI17" s="469"/>
      <c r="BJ17" s="469"/>
      <c r="BK17" s="469"/>
      <c r="BL17" s="469"/>
      <c r="BM17" s="470"/>
      <c r="BN17" s="454">
        <v>8185533</v>
      </c>
      <c r="BO17" s="455"/>
      <c r="BP17" s="455"/>
      <c r="BQ17" s="455"/>
      <c r="BR17" s="455"/>
      <c r="BS17" s="455"/>
      <c r="BT17" s="455"/>
      <c r="BU17" s="456"/>
      <c r="BV17" s="454">
        <v>8083147</v>
      </c>
      <c r="BW17" s="455"/>
      <c r="BX17" s="455"/>
      <c r="BY17" s="455"/>
      <c r="BZ17" s="455"/>
      <c r="CA17" s="455"/>
      <c r="CB17" s="455"/>
      <c r="CC17" s="456"/>
      <c r="CD17" s="172"/>
      <c r="CE17" s="486"/>
      <c r="CF17" s="486"/>
      <c r="CG17" s="486"/>
      <c r="CH17" s="486"/>
      <c r="CI17" s="486"/>
      <c r="CJ17" s="486"/>
      <c r="CK17" s="486"/>
      <c r="CL17" s="486"/>
      <c r="CM17" s="486"/>
      <c r="CN17" s="486"/>
      <c r="CO17" s="486"/>
      <c r="CP17" s="486"/>
      <c r="CQ17" s="486"/>
      <c r="CR17" s="486"/>
      <c r="CS17" s="487"/>
      <c r="CT17" s="451"/>
      <c r="CU17" s="452"/>
      <c r="CV17" s="452"/>
      <c r="CW17" s="452"/>
      <c r="CX17" s="452"/>
      <c r="CY17" s="452"/>
      <c r="CZ17" s="452"/>
      <c r="DA17" s="453"/>
      <c r="DB17" s="451"/>
      <c r="DC17" s="452"/>
      <c r="DD17" s="452"/>
      <c r="DE17" s="452"/>
      <c r="DF17" s="452"/>
      <c r="DG17" s="452"/>
      <c r="DH17" s="452"/>
      <c r="DI17" s="453"/>
    </row>
    <row r="18" spans="1:113" ht="18.75" customHeight="1" thickBot="1" x14ac:dyDescent="0.2">
      <c r="A18" s="163"/>
      <c r="B18" s="504" t="s">
        <v>147</v>
      </c>
      <c r="C18" s="505"/>
      <c r="D18" s="505"/>
      <c r="E18" s="506"/>
      <c r="F18" s="506"/>
      <c r="G18" s="506"/>
      <c r="H18" s="506"/>
      <c r="I18" s="506"/>
      <c r="J18" s="506"/>
      <c r="K18" s="506"/>
      <c r="L18" s="507">
        <v>101.06</v>
      </c>
      <c r="M18" s="507"/>
      <c r="N18" s="507"/>
      <c r="O18" s="507"/>
      <c r="P18" s="507"/>
      <c r="Q18" s="507"/>
      <c r="R18" s="508"/>
      <c r="S18" s="508"/>
      <c r="T18" s="508"/>
      <c r="U18" s="508"/>
      <c r="V18" s="509"/>
      <c r="W18" s="525"/>
      <c r="X18" s="526"/>
      <c r="Y18" s="526"/>
      <c r="Z18" s="526"/>
      <c r="AA18" s="526"/>
      <c r="AB18" s="550"/>
      <c r="AC18" s="424">
        <v>65.2</v>
      </c>
      <c r="AD18" s="425"/>
      <c r="AE18" s="425"/>
      <c r="AF18" s="425"/>
      <c r="AG18" s="510"/>
      <c r="AH18" s="424">
        <v>64.3</v>
      </c>
      <c r="AI18" s="425"/>
      <c r="AJ18" s="425"/>
      <c r="AK18" s="425"/>
      <c r="AL18" s="426"/>
      <c r="AM18" s="511"/>
      <c r="AN18" s="411"/>
      <c r="AO18" s="411"/>
      <c r="AP18" s="411"/>
      <c r="AQ18" s="411"/>
      <c r="AR18" s="411"/>
      <c r="AS18" s="411"/>
      <c r="AT18" s="412"/>
      <c r="AU18" s="512"/>
      <c r="AV18" s="513"/>
      <c r="AW18" s="513"/>
      <c r="AX18" s="513"/>
      <c r="AY18" s="468" t="s">
        <v>148</v>
      </c>
      <c r="AZ18" s="469"/>
      <c r="BA18" s="469"/>
      <c r="BB18" s="469"/>
      <c r="BC18" s="469"/>
      <c r="BD18" s="469"/>
      <c r="BE18" s="469"/>
      <c r="BF18" s="469"/>
      <c r="BG18" s="469"/>
      <c r="BH18" s="469"/>
      <c r="BI18" s="469"/>
      <c r="BJ18" s="469"/>
      <c r="BK18" s="469"/>
      <c r="BL18" s="469"/>
      <c r="BM18" s="470"/>
      <c r="BN18" s="454">
        <v>14649158</v>
      </c>
      <c r="BO18" s="455"/>
      <c r="BP18" s="455"/>
      <c r="BQ18" s="455"/>
      <c r="BR18" s="455"/>
      <c r="BS18" s="455"/>
      <c r="BT18" s="455"/>
      <c r="BU18" s="456"/>
      <c r="BV18" s="454">
        <v>14309934</v>
      </c>
      <c r="BW18" s="455"/>
      <c r="BX18" s="455"/>
      <c r="BY18" s="455"/>
      <c r="BZ18" s="455"/>
      <c r="CA18" s="455"/>
      <c r="CB18" s="455"/>
      <c r="CC18" s="456"/>
      <c r="CD18" s="172"/>
      <c r="CE18" s="486"/>
      <c r="CF18" s="486"/>
      <c r="CG18" s="486"/>
      <c r="CH18" s="486"/>
      <c r="CI18" s="486"/>
      <c r="CJ18" s="486"/>
      <c r="CK18" s="486"/>
      <c r="CL18" s="486"/>
      <c r="CM18" s="486"/>
      <c r="CN18" s="486"/>
      <c r="CO18" s="486"/>
      <c r="CP18" s="486"/>
      <c r="CQ18" s="486"/>
      <c r="CR18" s="486"/>
      <c r="CS18" s="487"/>
      <c r="CT18" s="451"/>
      <c r="CU18" s="452"/>
      <c r="CV18" s="452"/>
      <c r="CW18" s="452"/>
      <c r="CX18" s="452"/>
      <c r="CY18" s="452"/>
      <c r="CZ18" s="452"/>
      <c r="DA18" s="453"/>
      <c r="DB18" s="451"/>
      <c r="DC18" s="452"/>
      <c r="DD18" s="452"/>
      <c r="DE18" s="452"/>
      <c r="DF18" s="452"/>
      <c r="DG18" s="452"/>
      <c r="DH18" s="452"/>
      <c r="DI18" s="453"/>
    </row>
    <row r="19" spans="1:113" ht="18.75" customHeight="1" thickBot="1" x14ac:dyDescent="0.2">
      <c r="A19" s="163"/>
      <c r="B19" s="504" t="s">
        <v>149</v>
      </c>
      <c r="C19" s="505"/>
      <c r="D19" s="505"/>
      <c r="E19" s="506"/>
      <c r="F19" s="506"/>
      <c r="G19" s="506"/>
      <c r="H19" s="506"/>
      <c r="I19" s="506"/>
      <c r="J19" s="506"/>
      <c r="K19" s="506"/>
      <c r="L19" s="514">
        <v>479</v>
      </c>
      <c r="M19" s="514"/>
      <c r="N19" s="514"/>
      <c r="O19" s="514"/>
      <c r="P19" s="514"/>
      <c r="Q19" s="514"/>
      <c r="R19" s="515"/>
      <c r="S19" s="515"/>
      <c r="T19" s="515"/>
      <c r="U19" s="515"/>
      <c r="V19" s="516"/>
      <c r="W19" s="523"/>
      <c r="X19" s="524"/>
      <c r="Y19" s="524"/>
      <c r="Z19" s="524"/>
      <c r="AA19" s="524"/>
      <c r="AB19" s="524"/>
      <c r="AC19" s="527"/>
      <c r="AD19" s="527"/>
      <c r="AE19" s="527"/>
      <c r="AF19" s="527"/>
      <c r="AG19" s="527"/>
      <c r="AH19" s="527"/>
      <c r="AI19" s="527"/>
      <c r="AJ19" s="527"/>
      <c r="AK19" s="527"/>
      <c r="AL19" s="546"/>
      <c r="AM19" s="511"/>
      <c r="AN19" s="411"/>
      <c r="AO19" s="411"/>
      <c r="AP19" s="411"/>
      <c r="AQ19" s="411"/>
      <c r="AR19" s="411"/>
      <c r="AS19" s="411"/>
      <c r="AT19" s="412"/>
      <c r="AU19" s="512"/>
      <c r="AV19" s="513"/>
      <c r="AW19" s="513"/>
      <c r="AX19" s="513"/>
      <c r="AY19" s="468" t="s">
        <v>150</v>
      </c>
      <c r="AZ19" s="469"/>
      <c r="BA19" s="469"/>
      <c r="BB19" s="469"/>
      <c r="BC19" s="469"/>
      <c r="BD19" s="469"/>
      <c r="BE19" s="469"/>
      <c r="BF19" s="469"/>
      <c r="BG19" s="469"/>
      <c r="BH19" s="469"/>
      <c r="BI19" s="469"/>
      <c r="BJ19" s="469"/>
      <c r="BK19" s="469"/>
      <c r="BL19" s="469"/>
      <c r="BM19" s="470"/>
      <c r="BN19" s="454">
        <v>19017022</v>
      </c>
      <c r="BO19" s="455"/>
      <c r="BP19" s="455"/>
      <c r="BQ19" s="455"/>
      <c r="BR19" s="455"/>
      <c r="BS19" s="455"/>
      <c r="BT19" s="455"/>
      <c r="BU19" s="456"/>
      <c r="BV19" s="454">
        <v>18715705</v>
      </c>
      <c r="BW19" s="455"/>
      <c r="BX19" s="455"/>
      <c r="BY19" s="455"/>
      <c r="BZ19" s="455"/>
      <c r="CA19" s="455"/>
      <c r="CB19" s="455"/>
      <c r="CC19" s="456"/>
      <c r="CD19" s="172"/>
      <c r="CE19" s="486"/>
      <c r="CF19" s="486"/>
      <c r="CG19" s="486"/>
      <c r="CH19" s="486"/>
      <c r="CI19" s="486"/>
      <c r="CJ19" s="486"/>
      <c r="CK19" s="486"/>
      <c r="CL19" s="486"/>
      <c r="CM19" s="486"/>
      <c r="CN19" s="486"/>
      <c r="CO19" s="486"/>
      <c r="CP19" s="486"/>
      <c r="CQ19" s="486"/>
      <c r="CR19" s="486"/>
      <c r="CS19" s="487"/>
      <c r="CT19" s="451"/>
      <c r="CU19" s="452"/>
      <c r="CV19" s="452"/>
      <c r="CW19" s="452"/>
      <c r="CX19" s="452"/>
      <c r="CY19" s="452"/>
      <c r="CZ19" s="452"/>
      <c r="DA19" s="453"/>
      <c r="DB19" s="451"/>
      <c r="DC19" s="452"/>
      <c r="DD19" s="452"/>
      <c r="DE19" s="452"/>
      <c r="DF19" s="452"/>
      <c r="DG19" s="452"/>
      <c r="DH19" s="452"/>
      <c r="DI19" s="453"/>
    </row>
    <row r="20" spans="1:113" ht="18.75" customHeight="1" thickBot="1" x14ac:dyDescent="0.2">
      <c r="A20" s="163"/>
      <c r="B20" s="504" t="s">
        <v>151</v>
      </c>
      <c r="C20" s="505"/>
      <c r="D20" s="505"/>
      <c r="E20" s="506"/>
      <c r="F20" s="506"/>
      <c r="G20" s="506"/>
      <c r="H20" s="506"/>
      <c r="I20" s="506"/>
      <c r="J20" s="506"/>
      <c r="K20" s="506"/>
      <c r="L20" s="514">
        <v>20088</v>
      </c>
      <c r="M20" s="514"/>
      <c r="N20" s="514"/>
      <c r="O20" s="514"/>
      <c r="P20" s="514"/>
      <c r="Q20" s="514"/>
      <c r="R20" s="515"/>
      <c r="S20" s="515"/>
      <c r="T20" s="515"/>
      <c r="U20" s="515"/>
      <c r="V20" s="516"/>
      <c r="W20" s="525"/>
      <c r="X20" s="526"/>
      <c r="Y20" s="526"/>
      <c r="Z20" s="526"/>
      <c r="AA20" s="526"/>
      <c r="AB20" s="526"/>
      <c r="AC20" s="517"/>
      <c r="AD20" s="517"/>
      <c r="AE20" s="517"/>
      <c r="AF20" s="517"/>
      <c r="AG20" s="517"/>
      <c r="AH20" s="517"/>
      <c r="AI20" s="517"/>
      <c r="AJ20" s="517"/>
      <c r="AK20" s="517"/>
      <c r="AL20" s="518"/>
      <c r="AM20" s="519"/>
      <c r="AN20" s="416"/>
      <c r="AO20" s="416"/>
      <c r="AP20" s="416"/>
      <c r="AQ20" s="416"/>
      <c r="AR20" s="416"/>
      <c r="AS20" s="416"/>
      <c r="AT20" s="417"/>
      <c r="AU20" s="520"/>
      <c r="AV20" s="521"/>
      <c r="AW20" s="521"/>
      <c r="AX20" s="522"/>
      <c r="AY20" s="468"/>
      <c r="AZ20" s="469"/>
      <c r="BA20" s="469"/>
      <c r="BB20" s="469"/>
      <c r="BC20" s="469"/>
      <c r="BD20" s="469"/>
      <c r="BE20" s="469"/>
      <c r="BF20" s="469"/>
      <c r="BG20" s="469"/>
      <c r="BH20" s="469"/>
      <c r="BI20" s="469"/>
      <c r="BJ20" s="469"/>
      <c r="BK20" s="469"/>
      <c r="BL20" s="469"/>
      <c r="BM20" s="470"/>
      <c r="BN20" s="454"/>
      <c r="BO20" s="455"/>
      <c r="BP20" s="455"/>
      <c r="BQ20" s="455"/>
      <c r="BR20" s="455"/>
      <c r="BS20" s="455"/>
      <c r="BT20" s="455"/>
      <c r="BU20" s="456"/>
      <c r="BV20" s="454"/>
      <c r="BW20" s="455"/>
      <c r="BX20" s="455"/>
      <c r="BY20" s="455"/>
      <c r="BZ20" s="455"/>
      <c r="CA20" s="455"/>
      <c r="CB20" s="455"/>
      <c r="CC20" s="456"/>
      <c r="CD20" s="172"/>
      <c r="CE20" s="486"/>
      <c r="CF20" s="486"/>
      <c r="CG20" s="486"/>
      <c r="CH20" s="486"/>
      <c r="CI20" s="486"/>
      <c r="CJ20" s="486"/>
      <c r="CK20" s="486"/>
      <c r="CL20" s="486"/>
      <c r="CM20" s="486"/>
      <c r="CN20" s="486"/>
      <c r="CO20" s="486"/>
      <c r="CP20" s="486"/>
      <c r="CQ20" s="486"/>
      <c r="CR20" s="486"/>
      <c r="CS20" s="487"/>
      <c r="CT20" s="451"/>
      <c r="CU20" s="452"/>
      <c r="CV20" s="452"/>
      <c r="CW20" s="452"/>
      <c r="CX20" s="452"/>
      <c r="CY20" s="452"/>
      <c r="CZ20" s="452"/>
      <c r="DA20" s="453"/>
      <c r="DB20" s="451"/>
      <c r="DC20" s="452"/>
      <c r="DD20" s="452"/>
      <c r="DE20" s="452"/>
      <c r="DF20" s="452"/>
      <c r="DG20" s="452"/>
      <c r="DH20" s="452"/>
      <c r="DI20" s="453"/>
    </row>
    <row r="21" spans="1:113" ht="18.75" customHeight="1" thickBot="1" x14ac:dyDescent="0.2">
      <c r="A21" s="163"/>
      <c r="B21" s="501" t="s">
        <v>152</v>
      </c>
      <c r="C21" s="502"/>
      <c r="D21" s="502"/>
      <c r="E21" s="502"/>
      <c r="F21" s="502"/>
      <c r="G21" s="502"/>
      <c r="H21" s="502"/>
      <c r="I21" s="502"/>
      <c r="J21" s="502"/>
      <c r="K21" s="502"/>
      <c r="L21" s="502"/>
      <c r="M21" s="502"/>
      <c r="N21" s="502"/>
      <c r="O21" s="502"/>
      <c r="P21" s="502"/>
      <c r="Q21" s="502"/>
      <c r="R21" s="502"/>
      <c r="S21" s="502"/>
      <c r="T21" s="502"/>
      <c r="U21" s="502"/>
      <c r="V21" s="502"/>
      <c r="W21" s="502"/>
      <c r="X21" s="502"/>
      <c r="Y21" s="502"/>
      <c r="Z21" s="502"/>
      <c r="AA21" s="502"/>
      <c r="AB21" s="502"/>
      <c r="AC21" s="502"/>
      <c r="AD21" s="502"/>
      <c r="AE21" s="502"/>
      <c r="AF21" s="502"/>
      <c r="AG21" s="502"/>
      <c r="AH21" s="502"/>
      <c r="AI21" s="502"/>
      <c r="AJ21" s="502"/>
      <c r="AK21" s="502"/>
      <c r="AL21" s="502"/>
      <c r="AM21" s="502"/>
      <c r="AN21" s="502"/>
      <c r="AO21" s="502"/>
      <c r="AP21" s="502"/>
      <c r="AQ21" s="502"/>
      <c r="AR21" s="502"/>
      <c r="AS21" s="502"/>
      <c r="AT21" s="502"/>
      <c r="AU21" s="502"/>
      <c r="AV21" s="502"/>
      <c r="AW21" s="502"/>
      <c r="AX21" s="503"/>
      <c r="AY21" s="427"/>
      <c r="AZ21" s="428"/>
      <c r="BA21" s="428"/>
      <c r="BB21" s="428"/>
      <c r="BC21" s="428"/>
      <c r="BD21" s="428"/>
      <c r="BE21" s="428"/>
      <c r="BF21" s="428"/>
      <c r="BG21" s="428"/>
      <c r="BH21" s="428"/>
      <c r="BI21" s="428"/>
      <c r="BJ21" s="428"/>
      <c r="BK21" s="428"/>
      <c r="BL21" s="428"/>
      <c r="BM21" s="429"/>
      <c r="BN21" s="488"/>
      <c r="BO21" s="489"/>
      <c r="BP21" s="489"/>
      <c r="BQ21" s="489"/>
      <c r="BR21" s="489"/>
      <c r="BS21" s="489"/>
      <c r="BT21" s="489"/>
      <c r="BU21" s="490"/>
      <c r="BV21" s="488"/>
      <c r="BW21" s="489"/>
      <c r="BX21" s="489"/>
      <c r="BY21" s="489"/>
      <c r="BZ21" s="489"/>
      <c r="CA21" s="489"/>
      <c r="CB21" s="489"/>
      <c r="CC21" s="490"/>
      <c r="CD21" s="172"/>
      <c r="CE21" s="486"/>
      <c r="CF21" s="486"/>
      <c r="CG21" s="486"/>
      <c r="CH21" s="486"/>
      <c r="CI21" s="486"/>
      <c r="CJ21" s="486"/>
      <c r="CK21" s="486"/>
      <c r="CL21" s="486"/>
      <c r="CM21" s="486"/>
      <c r="CN21" s="486"/>
      <c r="CO21" s="486"/>
      <c r="CP21" s="486"/>
      <c r="CQ21" s="486"/>
      <c r="CR21" s="486"/>
      <c r="CS21" s="487"/>
      <c r="CT21" s="451"/>
      <c r="CU21" s="452"/>
      <c r="CV21" s="452"/>
      <c r="CW21" s="452"/>
      <c r="CX21" s="452"/>
      <c r="CY21" s="452"/>
      <c r="CZ21" s="452"/>
      <c r="DA21" s="453"/>
      <c r="DB21" s="451"/>
      <c r="DC21" s="452"/>
      <c r="DD21" s="452"/>
      <c r="DE21" s="452"/>
      <c r="DF21" s="452"/>
      <c r="DG21" s="452"/>
      <c r="DH21" s="452"/>
      <c r="DI21" s="453"/>
    </row>
    <row r="22" spans="1:113" ht="18.75" customHeight="1" x14ac:dyDescent="0.15">
      <c r="A22" s="163"/>
      <c r="B22" s="430" t="s">
        <v>153</v>
      </c>
      <c r="C22" s="431"/>
      <c r="D22" s="432"/>
      <c r="E22" s="439" t="s">
        <v>1</v>
      </c>
      <c r="F22" s="440"/>
      <c r="G22" s="440"/>
      <c r="H22" s="440"/>
      <c r="I22" s="440"/>
      <c r="J22" s="440"/>
      <c r="K22" s="441"/>
      <c r="L22" s="439" t="s">
        <v>154</v>
      </c>
      <c r="M22" s="440"/>
      <c r="N22" s="440"/>
      <c r="O22" s="440"/>
      <c r="P22" s="441"/>
      <c r="Q22" s="445" t="s">
        <v>155</v>
      </c>
      <c r="R22" s="446"/>
      <c r="S22" s="446"/>
      <c r="T22" s="446"/>
      <c r="U22" s="446"/>
      <c r="V22" s="447"/>
      <c r="W22" s="496" t="s">
        <v>156</v>
      </c>
      <c r="X22" s="431"/>
      <c r="Y22" s="432"/>
      <c r="Z22" s="439" t="s">
        <v>1</v>
      </c>
      <c r="AA22" s="440"/>
      <c r="AB22" s="440"/>
      <c r="AC22" s="440"/>
      <c r="AD22" s="440"/>
      <c r="AE22" s="440"/>
      <c r="AF22" s="440"/>
      <c r="AG22" s="441"/>
      <c r="AH22" s="457" t="s">
        <v>157</v>
      </c>
      <c r="AI22" s="440"/>
      <c r="AJ22" s="440"/>
      <c r="AK22" s="440"/>
      <c r="AL22" s="441"/>
      <c r="AM22" s="457" t="s">
        <v>158</v>
      </c>
      <c r="AN22" s="458"/>
      <c r="AO22" s="458"/>
      <c r="AP22" s="458"/>
      <c r="AQ22" s="458"/>
      <c r="AR22" s="459"/>
      <c r="AS22" s="445" t="s">
        <v>155</v>
      </c>
      <c r="AT22" s="446"/>
      <c r="AU22" s="446"/>
      <c r="AV22" s="446"/>
      <c r="AW22" s="446"/>
      <c r="AX22" s="463"/>
      <c r="AY22" s="480" t="s">
        <v>159</v>
      </c>
      <c r="AZ22" s="481"/>
      <c r="BA22" s="481"/>
      <c r="BB22" s="481"/>
      <c r="BC22" s="481"/>
      <c r="BD22" s="481"/>
      <c r="BE22" s="481"/>
      <c r="BF22" s="481"/>
      <c r="BG22" s="481"/>
      <c r="BH22" s="481"/>
      <c r="BI22" s="481"/>
      <c r="BJ22" s="481"/>
      <c r="BK22" s="481"/>
      <c r="BL22" s="481"/>
      <c r="BM22" s="482"/>
      <c r="BN22" s="483">
        <v>32938754</v>
      </c>
      <c r="BO22" s="484"/>
      <c r="BP22" s="484"/>
      <c r="BQ22" s="484"/>
      <c r="BR22" s="484"/>
      <c r="BS22" s="484"/>
      <c r="BT22" s="484"/>
      <c r="BU22" s="485"/>
      <c r="BV22" s="483">
        <v>33183935</v>
      </c>
      <c r="BW22" s="484"/>
      <c r="BX22" s="484"/>
      <c r="BY22" s="484"/>
      <c r="BZ22" s="484"/>
      <c r="CA22" s="484"/>
      <c r="CB22" s="484"/>
      <c r="CC22" s="485"/>
      <c r="CD22" s="172"/>
      <c r="CE22" s="486"/>
      <c r="CF22" s="486"/>
      <c r="CG22" s="486"/>
      <c r="CH22" s="486"/>
      <c r="CI22" s="486"/>
      <c r="CJ22" s="486"/>
      <c r="CK22" s="486"/>
      <c r="CL22" s="486"/>
      <c r="CM22" s="486"/>
      <c r="CN22" s="486"/>
      <c r="CO22" s="486"/>
      <c r="CP22" s="486"/>
      <c r="CQ22" s="486"/>
      <c r="CR22" s="486"/>
      <c r="CS22" s="487"/>
      <c r="CT22" s="451"/>
      <c r="CU22" s="452"/>
      <c r="CV22" s="452"/>
      <c r="CW22" s="452"/>
      <c r="CX22" s="452"/>
      <c r="CY22" s="452"/>
      <c r="CZ22" s="452"/>
      <c r="DA22" s="453"/>
      <c r="DB22" s="451"/>
      <c r="DC22" s="452"/>
      <c r="DD22" s="452"/>
      <c r="DE22" s="452"/>
      <c r="DF22" s="452"/>
      <c r="DG22" s="452"/>
      <c r="DH22" s="452"/>
      <c r="DI22" s="453"/>
    </row>
    <row r="23" spans="1:113" ht="18.75" customHeight="1" x14ac:dyDescent="0.15">
      <c r="A23" s="163"/>
      <c r="B23" s="433"/>
      <c r="C23" s="434"/>
      <c r="D23" s="435"/>
      <c r="E23" s="442"/>
      <c r="F23" s="443"/>
      <c r="G23" s="443"/>
      <c r="H23" s="443"/>
      <c r="I23" s="443"/>
      <c r="J23" s="443"/>
      <c r="K23" s="444"/>
      <c r="L23" s="442"/>
      <c r="M23" s="443"/>
      <c r="N23" s="443"/>
      <c r="O23" s="443"/>
      <c r="P23" s="444"/>
      <c r="Q23" s="448"/>
      <c r="R23" s="449"/>
      <c r="S23" s="449"/>
      <c r="T23" s="449"/>
      <c r="U23" s="449"/>
      <c r="V23" s="450"/>
      <c r="W23" s="497"/>
      <c r="X23" s="434"/>
      <c r="Y23" s="435"/>
      <c r="Z23" s="442"/>
      <c r="AA23" s="443"/>
      <c r="AB23" s="443"/>
      <c r="AC23" s="443"/>
      <c r="AD23" s="443"/>
      <c r="AE23" s="443"/>
      <c r="AF23" s="443"/>
      <c r="AG23" s="444"/>
      <c r="AH23" s="442"/>
      <c r="AI23" s="443"/>
      <c r="AJ23" s="443"/>
      <c r="AK23" s="443"/>
      <c r="AL23" s="444"/>
      <c r="AM23" s="460"/>
      <c r="AN23" s="461"/>
      <c r="AO23" s="461"/>
      <c r="AP23" s="461"/>
      <c r="AQ23" s="461"/>
      <c r="AR23" s="462"/>
      <c r="AS23" s="448"/>
      <c r="AT23" s="449"/>
      <c r="AU23" s="449"/>
      <c r="AV23" s="449"/>
      <c r="AW23" s="449"/>
      <c r="AX23" s="464"/>
      <c r="AY23" s="468" t="s">
        <v>160</v>
      </c>
      <c r="AZ23" s="469"/>
      <c r="BA23" s="469"/>
      <c r="BB23" s="469"/>
      <c r="BC23" s="469"/>
      <c r="BD23" s="469"/>
      <c r="BE23" s="469"/>
      <c r="BF23" s="469"/>
      <c r="BG23" s="469"/>
      <c r="BH23" s="469"/>
      <c r="BI23" s="469"/>
      <c r="BJ23" s="469"/>
      <c r="BK23" s="469"/>
      <c r="BL23" s="469"/>
      <c r="BM23" s="470"/>
      <c r="BN23" s="454">
        <v>29236747</v>
      </c>
      <c r="BO23" s="455"/>
      <c r="BP23" s="455"/>
      <c r="BQ23" s="455"/>
      <c r="BR23" s="455"/>
      <c r="BS23" s="455"/>
      <c r="BT23" s="455"/>
      <c r="BU23" s="456"/>
      <c r="BV23" s="454">
        <v>29979380</v>
      </c>
      <c r="BW23" s="455"/>
      <c r="BX23" s="455"/>
      <c r="BY23" s="455"/>
      <c r="BZ23" s="455"/>
      <c r="CA23" s="455"/>
      <c r="CB23" s="455"/>
      <c r="CC23" s="456"/>
      <c r="CD23" s="172"/>
      <c r="CE23" s="486"/>
      <c r="CF23" s="486"/>
      <c r="CG23" s="486"/>
      <c r="CH23" s="486"/>
      <c r="CI23" s="486"/>
      <c r="CJ23" s="486"/>
      <c r="CK23" s="486"/>
      <c r="CL23" s="486"/>
      <c r="CM23" s="486"/>
      <c r="CN23" s="486"/>
      <c r="CO23" s="486"/>
      <c r="CP23" s="486"/>
      <c r="CQ23" s="486"/>
      <c r="CR23" s="486"/>
      <c r="CS23" s="487"/>
      <c r="CT23" s="451"/>
      <c r="CU23" s="452"/>
      <c r="CV23" s="452"/>
      <c r="CW23" s="452"/>
      <c r="CX23" s="452"/>
      <c r="CY23" s="452"/>
      <c r="CZ23" s="452"/>
      <c r="DA23" s="453"/>
      <c r="DB23" s="451"/>
      <c r="DC23" s="452"/>
      <c r="DD23" s="452"/>
      <c r="DE23" s="452"/>
      <c r="DF23" s="452"/>
      <c r="DG23" s="452"/>
      <c r="DH23" s="452"/>
      <c r="DI23" s="453"/>
    </row>
    <row r="24" spans="1:113" ht="18.75" customHeight="1" thickBot="1" x14ac:dyDescent="0.2">
      <c r="A24" s="163"/>
      <c r="B24" s="433"/>
      <c r="C24" s="434"/>
      <c r="D24" s="435"/>
      <c r="E24" s="410" t="s">
        <v>161</v>
      </c>
      <c r="F24" s="411"/>
      <c r="G24" s="411"/>
      <c r="H24" s="411"/>
      <c r="I24" s="411"/>
      <c r="J24" s="411"/>
      <c r="K24" s="412"/>
      <c r="L24" s="407">
        <v>1</v>
      </c>
      <c r="M24" s="408"/>
      <c r="N24" s="408"/>
      <c r="O24" s="408"/>
      <c r="P24" s="409"/>
      <c r="Q24" s="407">
        <v>8460</v>
      </c>
      <c r="R24" s="408"/>
      <c r="S24" s="408"/>
      <c r="T24" s="408"/>
      <c r="U24" s="408"/>
      <c r="V24" s="409"/>
      <c r="W24" s="497"/>
      <c r="X24" s="434"/>
      <c r="Y24" s="435"/>
      <c r="Z24" s="410" t="s">
        <v>162</v>
      </c>
      <c r="AA24" s="411"/>
      <c r="AB24" s="411"/>
      <c r="AC24" s="411"/>
      <c r="AD24" s="411"/>
      <c r="AE24" s="411"/>
      <c r="AF24" s="411"/>
      <c r="AG24" s="412"/>
      <c r="AH24" s="407">
        <v>416</v>
      </c>
      <c r="AI24" s="408"/>
      <c r="AJ24" s="408"/>
      <c r="AK24" s="408"/>
      <c r="AL24" s="409"/>
      <c r="AM24" s="407">
        <v>1307904</v>
      </c>
      <c r="AN24" s="408"/>
      <c r="AO24" s="408"/>
      <c r="AP24" s="408"/>
      <c r="AQ24" s="408"/>
      <c r="AR24" s="409"/>
      <c r="AS24" s="407">
        <v>3144</v>
      </c>
      <c r="AT24" s="408"/>
      <c r="AU24" s="408"/>
      <c r="AV24" s="408"/>
      <c r="AW24" s="408"/>
      <c r="AX24" s="467"/>
      <c r="AY24" s="427" t="s">
        <v>163</v>
      </c>
      <c r="AZ24" s="428"/>
      <c r="BA24" s="428"/>
      <c r="BB24" s="428"/>
      <c r="BC24" s="428"/>
      <c r="BD24" s="428"/>
      <c r="BE24" s="428"/>
      <c r="BF24" s="428"/>
      <c r="BG24" s="428"/>
      <c r="BH24" s="428"/>
      <c r="BI24" s="428"/>
      <c r="BJ24" s="428"/>
      <c r="BK24" s="428"/>
      <c r="BL24" s="428"/>
      <c r="BM24" s="429"/>
      <c r="BN24" s="454">
        <v>24722459</v>
      </c>
      <c r="BO24" s="455"/>
      <c r="BP24" s="455"/>
      <c r="BQ24" s="455"/>
      <c r="BR24" s="455"/>
      <c r="BS24" s="455"/>
      <c r="BT24" s="455"/>
      <c r="BU24" s="456"/>
      <c r="BV24" s="454">
        <v>24105479</v>
      </c>
      <c r="BW24" s="455"/>
      <c r="BX24" s="455"/>
      <c r="BY24" s="455"/>
      <c r="BZ24" s="455"/>
      <c r="CA24" s="455"/>
      <c r="CB24" s="455"/>
      <c r="CC24" s="456"/>
      <c r="CD24" s="172"/>
      <c r="CE24" s="486"/>
      <c r="CF24" s="486"/>
      <c r="CG24" s="486"/>
      <c r="CH24" s="486"/>
      <c r="CI24" s="486"/>
      <c r="CJ24" s="486"/>
      <c r="CK24" s="486"/>
      <c r="CL24" s="486"/>
      <c r="CM24" s="486"/>
      <c r="CN24" s="486"/>
      <c r="CO24" s="486"/>
      <c r="CP24" s="486"/>
      <c r="CQ24" s="486"/>
      <c r="CR24" s="486"/>
      <c r="CS24" s="487"/>
      <c r="CT24" s="451"/>
      <c r="CU24" s="452"/>
      <c r="CV24" s="452"/>
      <c r="CW24" s="452"/>
      <c r="CX24" s="452"/>
      <c r="CY24" s="452"/>
      <c r="CZ24" s="452"/>
      <c r="DA24" s="453"/>
      <c r="DB24" s="451"/>
      <c r="DC24" s="452"/>
      <c r="DD24" s="452"/>
      <c r="DE24" s="452"/>
      <c r="DF24" s="452"/>
      <c r="DG24" s="452"/>
      <c r="DH24" s="452"/>
      <c r="DI24" s="453"/>
    </row>
    <row r="25" spans="1:113" ht="18.75" customHeight="1" x14ac:dyDescent="0.15">
      <c r="A25" s="163"/>
      <c r="B25" s="433"/>
      <c r="C25" s="434"/>
      <c r="D25" s="435"/>
      <c r="E25" s="410" t="s">
        <v>164</v>
      </c>
      <c r="F25" s="411"/>
      <c r="G25" s="411"/>
      <c r="H25" s="411"/>
      <c r="I25" s="411"/>
      <c r="J25" s="411"/>
      <c r="K25" s="412"/>
      <c r="L25" s="407">
        <v>1</v>
      </c>
      <c r="M25" s="408"/>
      <c r="N25" s="408"/>
      <c r="O25" s="408"/>
      <c r="P25" s="409"/>
      <c r="Q25" s="407">
        <v>7230</v>
      </c>
      <c r="R25" s="408"/>
      <c r="S25" s="408"/>
      <c r="T25" s="408"/>
      <c r="U25" s="408"/>
      <c r="V25" s="409"/>
      <c r="W25" s="497"/>
      <c r="X25" s="434"/>
      <c r="Y25" s="435"/>
      <c r="Z25" s="410" t="s">
        <v>165</v>
      </c>
      <c r="AA25" s="411"/>
      <c r="AB25" s="411"/>
      <c r="AC25" s="411"/>
      <c r="AD25" s="411"/>
      <c r="AE25" s="411"/>
      <c r="AF25" s="411"/>
      <c r="AG25" s="412"/>
      <c r="AH25" s="407">
        <v>89</v>
      </c>
      <c r="AI25" s="408"/>
      <c r="AJ25" s="408"/>
      <c r="AK25" s="408"/>
      <c r="AL25" s="409"/>
      <c r="AM25" s="407">
        <v>281240</v>
      </c>
      <c r="AN25" s="408"/>
      <c r="AO25" s="408"/>
      <c r="AP25" s="408"/>
      <c r="AQ25" s="408"/>
      <c r="AR25" s="409"/>
      <c r="AS25" s="407">
        <v>3160</v>
      </c>
      <c r="AT25" s="408"/>
      <c r="AU25" s="408"/>
      <c r="AV25" s="408"/>
      <c r="AW25" s="408"/>
      <c r="AX25" s="467"/>
      <c r="AY25" s="480" t="s">
        <v>166</v>
      </c>
      <c r="AZ25" s="481"/>
      <c r="BA25" s="481"/>
      <c r="BB25" s="481"/>
      <c r="BC25" s="481"/>
      <c r="BD25" s="481"/>
      <c r="BE25" s="481"/>
      <c r="BF25" s="481"/>
      <c r="BG25" s="481"/>
      <c r="BH25" s="481"/>
      <c r="BI25" s="481"/>
      <c r="BJ25" s="481"/>
      <c r="BK25" s="481"/>
      <c r="BL25" s="481"/>
      <c r="BM25" s="482"/>
      <c r="BN25" s="483">
        <v>2426403</v>
      </c>
      <c r="BO25" s="484"/>
      <c r="BP25" s="484"/>
      <c r="BQ25" s="484"/>
      <c r="BR25" s="484"/>
      <c r="BS25" s="484"/>
      <c r="BT25" s="484"/>
      <c r="BU25" s="485"/>
      <c r="BV25" s="483">
        <v>2466329</v>
      </c>
      <c r="BW25" s="484"/>
      <c r="BX25" s="484"/>
      <c r="BY25" s="484"/>
      <c r="BZ25" s="484"/>
      <c r="CA25" s="484"/>
      <c r="CB25" s="484"/>
      <c r="CC25" s="485"/>
      <c r="CD25" s="172"/>
      <c r="CE25" s="486"/>
      <c r="CF25" s="486"/>
      <c r="CG25" s="486"/>
      <c r="CH25" s="486"/>
      <c r="CI25" s="486"/>
      <c r="CJ25" s="486"/>
      <c r="CK25" s="486"/>
      <c r="CL25" s="486"/>
      <c r="CM25" s="486"/>
      <c r="CN25" s="486"/>
      <c r="CO25" s="486"/>
      <c r="CP25" s="486"/>
      <c r="CQ25" s="486"/>
      <c r="CR25" s="486"/>
      <c r="CS25" s="487"/>
      <c r="CT25" s="451"/>
      <c r="CU25" s="452"/>
      <c r="CV25" s="452"/>
      <c r="CW25" s="452"/>
      <c r="CX25" s="452"/>
      <c r="CY25" s="452"/>
      <c r="CZ25" s="452"/>
      <c r="DA25" s="453"/>
      <c r="DB25" s="451"/>
      <c r="DC25" s="452"/>
      <c r="DD25" s="452"/>
      <c r="DE25" s="452"/>
      <c r="DF25" s="452"/>
      <c r="DG25" s="452"/>
      <c r="DH25" s="452"/>
      <c r="DI25" s="453"/>
    </row>
    <row r="26" spans="1:113" ht="18.75" customHeight="1" x14ac:dyDescent="0.15">
      <c r="A26" s="163"/>
      <c r="B26" s="433"/>
      <c r="C26" s="434"/>
      <c r="D26" s="435"/>
      <c r="E26" s="410" t="s">
        <v>167</v>
      </c>
      <c r="F26" s="411"/>
      <c r="G26" s="411"/>
      <c r="H26" s="411"/>
      <c r="I26" s="411"/>
      <c r="J26" s="411"/>
      <c r="K26" s="412"/>
      <c r="L26" s="407">
        <v>1</v>
      </c>
      <c r="M26" s="408"/>
      <c r="N26" s="408"/>
      <c r="O26" s="408"/>
      <c r="P26" s="409"/>
      <c r="Q26" s="407">
        <v>6500</v>
      </c>
      <c r="R26" s="408"/>
      <c r="S26" s="408"/>
      <c r="T26" s="408"/>
      <c r="U26" s="408"/>
      <c r="V26" s="409"/>
      <c r="W26" s="497"/>
      <c r="X26" s="434"/>
      <c r="Y26" s="435"/>
      <c r="Z26" s="410" t="s">
        <v>168</v>
      </c>
      <c r="AA26" s="465"/>
      <c r="AB26" s="465"/>
      <c r="AC26" s="465"/>
      <c r="AD26" s="465"/>
      <c r="AE26" s="465"/>
      <c r="AF26" s="465"/>
      <c r="AG26" s="466"/>
      <c r="AH26" s="407">
        <v>10</v>
      </c>
      <c r="AI26" s="408"/>
      <c r="AJ26" s="408"/>
      <c r="AK26" s="408"/>
      <c r="AL26" s="409"/>
      <c r="AM26" s="407">
        <v>31500</v>
      </c>
      <c r="AN26" s="408"/>
      <c r="AO26" s="408"/>
      <c r="AP26" s="408"/>
      <c r="AQ26" s="408"/>
      <c r="AR26" s="409"/>
      <c r="AS26" s="407">
        <v>3150</v>
      </c>
      <c r="AT26" s="408"/>
      <c r="AU26" s="408"/>
      <c r="AV26" s="408"/>
      <c r="AW26" s="408"/>
      <c r="AX26" s="467"/>
      <c r="AY26" s="494" t="s">
        <v>169</v>
      </c>
      <c r="AZ26" s="414"/>
      <c r="BA26" s="414"/>
      <c r="BB26" s="414"/>
      <c r="BC26" s="414"/>
      <c r="BD26" s="414"/>
      <c r="BE26" s="414"/>
      <c r="BF26" s="414"/>
      <c r="BG26" s="414"/>
      <c r="BH26" s="414"/>
      <c r="BI26" s="414"/>
      <c r="BJ26" s="414"/>
      <c r="BK26" s="414"/>
      <c r="BL26" s="414"/>
      <c r="BM26" s="495"/>
      <c r="BN26" s="454" t="s">
        <v>122</v>
      </c>
      <c r="BO26" s="455"/>
      <c r="BP26" s="455"/>
      <c r="BQ26" s="455"/>
      <c r="BR26" s="455"/>
      <c r="BS26" s="455"/>
      <c r="BT26" s="455"/>
      <c r="BU26" s="456"/>
      <c r="BV26" s="454" t="s">
        <v>122</v>
      </c>
      <c r="BW26" s="455"/>
      <c r="BX26" s="455"/>
      <c r="BY26" s="455"/>
      <c r="BZ26" s="455"/>
      <c r="CA26" s="455"/>
      <c r="CB26" s="455"/>
      <c r="CC26" s="456"/>
      <c r="CD26" s="172"/>
      <c r="CE26" s="486"/>
      <c r="CF26" s="486"/>
      <c r="CG26" s="486"/>
      <c r="CH26" s="486"/>
      <c r="CI26" s="486"/>
      <c r="CJ26" s="486"/>
      <c r="CK26" s="486"/>
      <c r="CL26" s="486"/>
      <c r="CM26" s="486"/>
      <c r="CN26" s="486"/>
      <c r="CO26" s="486"/>
      <c r="CP26" s="486"/>
      <c r="CQ26" s="486"/>
      <c r="CR26" s="486"/>
      <c r="CS26" s="487"/>
      <c r="CT26" s="451"/>
      <c r="CU26" s="452"/>
      <c r="CV26" s="452"/>
      <c r="CW26" s="452"/>
      <c r="CX26" s="452"/>
      <c r="CY26" s="452"/>
      <c r="CZ26" s="452"/>
      <c r="DA26" s="453"/>
      <c r="DB26" s="451"/>
      <c r="DC26" s="452"/>
      <c r="DD26" s="452"/>
      <c r="DE26" s="452"/>
      <c r="DF26" s="452"/>
      <c r="DG26" s="452"/>
      <c r="DH26" s="452"/>
      <c r="DI26" s="453"/>
    </row>
    <row r="27" spans="1:113" ht="18.75" customHeight="1" thickBot="1" x14ac:dyDescent="0.2">
      <c r="A27" s="163"/>
      <c r="B27" s="433"/>
      <c r="C27" s="434"/>
      <c r="D27" s="435"/>
      <c r="E27" s="410" t="s">
        <v>170</v>
      </c>
      <c r="F27" s="411"/>
      <c r="G27" s="411"/>
      <c r="H27" s="411"/>
      <c r="I27" s="411"/>
      <c r="J27" s="411"/>
      <c r="K27" s="412"/>
      <c r="L27" s="407">
        <v>1</v>
      </c>
      <c r="M27" s="408"/>
      <c r="N27" s="408"/>
      <c r="O27" s="408"/>
      <c r="P27" s="409"/>
      <c r="Q27" s="407">
        <v>5350</v>
      </c>
      <c r="R27" s="408"/>
      <c r="S27" s="408"/>
      <c r="T27" s="408"/>
      <c r="U27" s="408"/>
      <c r="V27" s="409"/>
      <c r="W27" s="497"/>
      <c r="X27" s="434"/>
      <c r="Y27" s="435"/>
      <c r="Z27" s="410" t="s">
        <v>171</v>
      </c>
      <c r="AA27" s="411"/>
      <c r="AB27" s="411"/>
      <c r="AC27" s="411"/>
      <c r="AD27" s="411"/>
      <c r="AE27" s="411"/>
      <c r="AF27" s="411"/>
      <c r="AG27" s="412"/>
      <c r="AH27" s="407">
        <v>24</v>
      </c>
      <c r="AI27" s="408"/>
      <c r="AJ27" s="408"/>
      <c r="AK27" s="408"/>
      <c r="AL27" s="409"/>
      <c r="AM27" s="407">
        <v>79212</v>
      </c>
      <c r="AN27" s="408"/>
      <c r="AO27" s="408"/>
      <c r="AP27" s="408"/>
      <c r="AQ27" s="408"/>
      <c r="AR27" s="409"/>
      <c r="AS27" s="407">
        <v>3301</v>
      </c>
      <c r="AT27" s="408"/>
      <c r="AU27" s="408"/>
      <c r="AV27" s="408"/>
      <c r="AW27" s="408"/>
      <c r="AX27" s="467"/>
      <c r="AY27" s="491" t="s">
        <v>172</v>
      </c>
      <c r="AZ27" s="492"/>
      <c r="BA27" s="492"/>
      <c r="BB27" s="492"/>
      <c r="BC27" s="492"/>
      <c r="BD27" s="492"/>
      <c r="BE27" s="492"/>
      <c r="BF27" s="492"/>
      <c r="BG27" s="492"/>
      <c r="BH27" s="492"/>
      <c r="BI27" s="492"/>
      <c r="BJ27" s="492"/>
      <c r="BK27" s="492"/>
      <c r="BL27" s="492"/>
      <c r="BM27" s="493"/>
      <c r="BN27" s="488" t="s">
        <v>122</v>
      </c>
      <c r="BO27" s="489"/>
      <c r="BP27" s="489"/>
      <c r="BQ27" s="489"/>
      <c r="BR27" s="489"/>
      <c r="BS27" s="489"/>
      <c r="BT27" s="489"/>
      <c r="BU27" s="490"/>
      <c r="BV27" s="488" t="s">
        <v>122</v>
      </c>
      <c r="BW27" s="489"/>
      <c r="BX27" s="489"/>
      <c r="BY27" s="489"/>
      <c r="BZ27" s="489"/>
      <c r="CA27" s="489"/>
      <c r="CB27" s="489"/>
      <c r="CC27" s="490"/>
      <c r="CD27" s="166"/>
      <c r="CE27" s="486"/>
      <c r="CF27" s="486"/>
      <c r="CG27" s="486"/>
      <c r="CH27" s="486"/>
      <c r="CI27" s="486"/>
      <c r="CJ27" s="486"/>
      <c r="CK27" s="486"/>
      <c r="CL27" s="486"/>
      <c r="CM27" s="486"/>
      <c r="CN27" s="486"/>
      <c r="CO27" s="486"/>
      <c r="CP27" s="486"/>
      <c r="CQ27" s="486"/>
      <c r="CR27" s="486"/>
      <c r="CS27" s="487"/>
      <c r="CT27" s="451"/>
      <c r="CU27" s="452"/>
      <c r="CV27" s="452"/>
      <c r="CW27" s="452"/>
      <c r="CX27" s="452"/>
      <c r="CY27" s="452"/>
      <c r="CZ27" s="452"/>
      <c r="DA27" s="453"/>
      <c r="DB27" s="451"/>
      <c r="DC27" s="452"/>
      <c r="DD27" s="452"/>
      <c r="DE27" s="452"/>
      <c r="DF27" s="452"/>
      <c r="DG27" s="452"/>
      <c r="DH27" s="452"/>
      <c r="DI27" s="453"/>
    </row>
    <row r="28" spans="1:113" ht="18.75" customHeight="1" x14ac:dyDescent="0.15">
      <c r="A28" s="163"/>
      <c r="B28" s="433"/>
      <c r="C28" s="434"/>
      <c r="D28" s="435"/>
      <c r="E28" s="410" t="s">
        <v>173</v>
      </c>
      <c r="F28" s="411"/>
      <c r="G28" s="411"/>
      <c r="H28" s="411"/>
      <c r="I28" s="411"/>
      <c r="J28" s="411"/>
      <c r="K28" s="412"/>
      <c r="L28" s="407">
        <v>1</v>
      </c>
      <c r="M28" s="408"/>
      <c r="N28" s="408"/>
      <c r="O28" s="408"/>
      <c r="P28" s="409"/>
      <c r="Q28" s="407">
        <v>4750</v>
      </c>
      <c r="R28" s="408"/>
      <c r="S28" s="408"/>
      <c r="T28" s="408"/>
      <c r="U28" s="408"/>
      <c r="V28" s="409"/>
      <c r="W28" s="497"/>
      <c r="X28" s="434"/>
      <c r="Y28" s="435"/>
      <c r="Z28" s="410" t="s">
        <v>174</v>
      </c>
      <c r="AA28" s="411"/>
      <c r="AB28" s="411"/>
      <c r="AC28" s="411"/>
      <c r="AD28" s="411"/>
      <c r="AE28" s="411"/>
      <c r="AF28" s="411"/>
      <c r="AG28" s="412"/>
      <c r="AH28" s="407" t="s">
        <v>122</v>
      </c>
      <c r="AI28" s="408"/>
      <c r="AJ28" s="408"/>
      <c r="AK28" s="408"/>
      <c r="AL28" s="409"/>
      <c r="AM28" s="407" t="s">
        <v>122</v>
      </c>
      <c r="AN28" s="408"/>
      <c r="AO28" s="408"/>
      <c r="AP28" s="408"/>
      <c r="AQ28" s="408"/>
      <c r="AR28" s="409"/>
      <c r="AS28" s="407" t="s">
        <v>122</v>
      </c>
      <c r="AT28" s="408"/>
      <c r="AU28" s="408"/>
      <c r="AV28" s="408"/>
      <c r="AW28" s="408"/>
      <c r="AX28" s="467"/>
      <c r="AY28" s="471" t="s">
        <v>175</v>
      </c>
      <c r="AZ28" s="472"/>
      <c r="BA28" s="472"/>
      <c r="BB28" s="473"/>
      <c r="BC28" s="480" t="s">
        <v>46</v>
      </c>
      <c r="BD28" s="481"/>
      <c r="BE28" s="481"/>
      <c r="BF28" s="481"/>
      <c r="BG28" s="481"/>
      <c r="BH28" s="481"/>
      <c r="BI28" s="481"/>
      <c r="BJ28" s="481"/>
      <c r="BK28" s="481"/>
      <c r="BL28" s="481"/>
      <c r="BM28" s="482"/>
      <c r="BN28" s="483">
        <v>4260616</v>
      </c>
      <c r="BO28" s="484"/>
      <c r="BP28" s="484"/>
      <c r="BQ28" s="484"/>
      <c r="BR28" s="484"/>
      <c r="BS28" s="484"/>
      <c r="BT28" s="484"/>
      <c r="BU28" s="485"/>
      <c r="BV28" s="483">
        <v>3710583</v>
      </c>
      <c r="BW28" s="484"/>
      <c r="BX28" s="484"/>
      <c r="BY28" s="484"/>
      <c r="BZ28" s="484"/>
      <c r="CA28" s="484"/>
      <c r="CB28" s="484"/>
      <c r="CC28" s="485"/>
      <c r="CD28" s="172"/>
      <c r="CE28" s="486"/>
      <c r="CF28" s="486"/>
      <c r="CG28" s="486"/>
      <c r="CH28" s="486"/>
      <c r="CI28" s="486"/>
      <c r="CJ28" s="486"/>
      <c r="CK28" s="486"/>
      <c r="CL28" s="486"/>
      <c r="CM28" s="486"/>
      <c r="CN28" s="486"/>
      <c r="CO28" s="486"/>
      <c r="CP28" s="486"/>
      <c r="CQ28" s="486"/>
      <c r="CR28" s="486"/>
      <c r="CS28" s="487"/>
      <c r="CT28" s="451"/>
      <c r="CU28" s="452"/>
      <c r="CV28" s="452"/>
      <c r="CW28" s="452"/>
      <c r="CX28" s="452"/>
      <c r="CY28" s="452"/>
      <c r="CZ28" s="452"/>
      <c r="DA28" s="453"/>
      <c r="DB28" s="451"/>
      <c r="DC28" s="452"/>
      <c r="DD28" s="452"/>
      <c r="DE28" s="452"/>
      <c r="DF28" s="452"/>
      <c r="DG28" s="452"/>
      <c r="DH28" s="452"/>
      <c r="DI28" s="453"/>
    </row>
    <row r="29" spans="1:113" ht="18.75" customHeight="1" x14ac:dyDescent="0.15">
      <c r="A29" s="163"/>
      <c r="B29" s="433"/>
      <c r="C29" s="434"/>
      <c r="D29" s="435"/>
      <c r="E29" s="410" t="s">
        <v>176</v>
      </c>
      <c r="F29" s="411"/>
      <c r="G29" s="411"/>
      <c r="H29" s="411"/>
      <c r="I29" s="411"/>
      <c r="J29" s="411"/>
      <c r="K29" s="412"/>
      <c r="L29" s="407">
        <v>16</v>
      </c>
      <c r="M29" s="408"/>
      <c r="N29" s="408"/>
      <c r="O29" s="408"/>
      <c r="P29" s="409"/>
      <c r="Q29" s="407">
        <v>4400</v>
      </c>
      <c r="R29" s="408"/>
      <c r="S29" s="408"/>
      <c r="T29" s="408"/>
      <c r="U29" s="408"/>
      <c r="V29" s="409"/>
      <c r="W29" s="498"/>
      <c r="X29" s="499"/>
      <c r="Y29" s="500"/>
      <c r="Z29" s="410" t="s">
        <v>177</v>
      </c>
      <c r="AA29" s="411"/>
      <c r="AB29" s="411"/>
      <c r="AC29" s="411"/>
      <c r="AD29" s="411"/>
      <c r="AE29" s="411"/>
      <c r="AF29" s="411"/>
      <c r="AG29" s="412"/>
      <c r="AH29" s="407">
        <v>440</v>
      </c>
      <c r="AI29" s="408"/>
      <c r="AJ29" s="408"/>
      <c r="AK29" s="408"/>
      <c r="AL29" s="409"/>
      <c r="AM29" s="407">
        <v>1387116</v>
      </c>
      <c r="AN29" s="408"/>
      <c r="AO29" s="408"/>
      <c r="AP29" s="408"/>
      <c r="AQ29" s="408"/>
      <c r="AR29" s="409"/>
      <c r="AS29" s="407">
        <v>3153</v>
      </c>
      <c r="AT29" s="408"/>
      <c r="AU29" s="408"/>
      <c r="AV29" s="408"/>
      <c r="AW29" s="408"/>
      <c r="AX29" s="467"/>
      <c r="AY29" s="474"/>
      <c r="AZ29" s="475"/>
      <c r="BA29" s="475"/>
      <c r="BB29" s="476"/>
      <c r="BC29" s="468" t="s">
        <v>178</v>
      </c>
      <c r="BD29" s="469"/>
      <c r="BE29" s="469"/>
      <c r="BF29" s="469"/>
      <c r="BG29" s="469"/>
      <c r="BH29" s="469"/>
      <c r="BI29" s="469"/>
      <c r="BJ29" s="469"/>
      <c r="BK29" s="469"/>
      <c r="BL29" s="469"/>
      <c r="BM29" s="470"/>
      <c r="BN29" s="454">
        <v>129325</v>
      </c>
      <c r="BO29" s="455"/>
      <c r="BP29" s="455"/>
      <c r="BQ29" s="455"/>
      <c r="BR29" s="455"/>
      <c r="BS29" s="455"/>
      <c r="BT29" s="455"/>
      <c r="BU29" s="456"/>
      <c r="BV29" s="454">
        <v>72420</v>
      </c>
      <c r="BW29" s="455"/>
      <c r="BX29" s="455"/>
      <c r="BY29" s="455"/>
      <c r="BZ29" s="455"/>
      <c r="CA29" s="455"/>
      <c r="CB29" s="455"/>
      <c r="CC29" s="456"/>
      <c r="CD29" s="166"/>
      <c r="CE29" s="486"/>
      <c r="CF29" s="486"/>
      <c r="CG29" s="486"/>
      <c r="CH29" s="486"/>
      <c r="CI29" s="486"/>
      <c r="CJ29" s="486"/>
      <c r="CK29" s="486"/>
      <c r="CL29" s="486"/>
      <c r="CM29" s="486"/>
      <c r="CN29" s="486"/>
      <c r="CO29" s="486"/>
      <c r="CP29" s="486"/>
      <c r="CQ29" s="486"/>
      <c r="CR29" s="486"/>
      <c r="CS29" s="487"/>
      <c r="CT29" s="451"/>
      <c r="CU29" s="452"/>
      <c r="CV29" s="452"/>
      <c r="CW29" s="452"/>
      <c r="CX29" s="452"/>
      <c r="CY29" s="452"/>
      <c r="CZ29" s="452"/>
      <c r="DA29" s="453"/>
      <c r="DB29" s="451"/>
      <c r="DC29" s="452"/>
      <c r="DD29" s="452"/>
      <c r="DE29" s="452"/>
      <c r="DF29" s="452"/>
      <c r="DG29" s="452"/>
      <c r="DH29" s="452"/>
      <c r="DI29" s="453"/>
    </row>
    <row r="30" spans="1:113" ht="18.75" customHeight="1" thickBot="1" x14ac:dyDescent="0.2">
      <c r="A30" s="163"/>
      <c r="B30" s="436"/>
      <c r="C30" s="437"/>
      <c r="D30" s="438"/>
      <c r="E30" s="415"/>
      <c r="F30" s="416"/>
      <c r="G30" s="416"/>
      <c r="H30" s="416"/>
      <c r="I30" s="416"/>
      <c r="J30" s="416"/>
      <c r="K30" s="417"/>
      <c r="L30" s="418"/>
      <c r="M30" s="419"/>
      <c r="N30" s="419"/>
      <c r="O30" s="419"/>
      <c r="P30" s="420"/>
      <c r="Q30" s="418"/>
      <c r="R30" s="419"/>
      <c r="S30" s="419"/>
      <c r="T30" s="419"/>
      <c r="U30" s="419"/>
      <c r="V30" s="420"/>
      <c r="W30" s="421" t="s">
        <v>179</v>
      </c>
      <c r="X30" s="422"/>
      <c r="Y30" s="422"/>
      <c r="Z30" s="422"/>
      <c r="AA30" s="422"/>
      <c r="AB30" s="422"/>
      <c r="AC30" s="422"/>
      <c r="AD30" s="422"/>
      <c r="AE30" s="422"/>
      <c r="AF30" s="422"/>
      <c r="AG30" s="423"/>
      <c r="AH30" s="424">
        <v>93</v>
      </c>
      <c r="AI30" s="425"/>
      <c r="AJ30" s="425"/>
      <c r="AK30" s="425"/>
      <c r="AL30" s="425"/>
      <c r="AM30" s="425"/>
      <c r="AN30" s="425"/>
      <c r="AO30" s="425"/>
      <c r="AP30" s="425"/>
      <c r="AQ30" s="425"/>
      <c r="AR30" s="425"/>
      <c r="AS30" s="425"/>
      <c r="AT30" s="425"/>
      <c r="AU30" s="425"/>
      <c r="AV30" s="425"/>
      <c r="AW30" s="425"/>
      <c r="AX30" s="426"/>
      <c r="AY30" s="477"/>
      <c r="AZ30" s="478"/>
      <c r="BA30" s="478"/>
      <c r="BB30" s="479"/>
      <c r="BC30" s="427" t="s">
        <v>48</v>
      </c>
      <c r="BD30" s="428"/>
      <c r="BE30" s="428"/>
      <c r="BF30" s="428"/>
      <c r="BG30" s="428"/>
      <c r="BH30" s="428"/>
      <c r="BI30" s="428"/>
      <c r="BJ30" s="428"/>
      <c r="BK30" s="428"/>
      <c r="BL30" s="428"/>
      <c r="BM30" s="429"/>
      <c r="BN30" s="488">
        <v>296486</v>
      </c>
      <c r="BO30" s="489"/>
      <c r="BP30" s="489"/>
      <c r="BQ30" s="489"/>
      <c r="BR30" s="489"/>
      <c r="BS30" s="489"/>
      <c r="BT30" s="489"/>
      <c r="BU30" s="490"/>
      <c r="BV30" s="488">
        <v>326719</v>
      </c>
      <c r="BW30" s="489"/>
      <c r="BX30" s="489"/>
      <c r="BY30" s="489"/>
      <c r="BZ30" s="489"/>
      <c r="CA30" s="489"/>
      <c r="CB30" s="489"/>
      <c r="CC30" s="490"/>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413" t="s">
        <v>180</v>
      </c>
      <c r="D32" s="413"/>
      <c r="E32" s="413"/>
      <c r="F32" s="413"/>
      <c r="G32" s="413"/>
      <c r="H32" s="413"/>
      <c r="I32" s="413"/>
      <c r="J32" s="413"/>
      <c r="K32" s="413"/>
      <c r="L32" s="413"/>
      <c r="M32" s="413"/>
      <c r="N32" s="413"/>
      <c r="O32" s="413"/>
      <c r="P32" s="413"/>
      <c r="Q32" s="413"/>
      <c r="R32" s="413"/>
      <c r="S32" s="413"/>
      <c r="U32" s="414" t="s">
        <v>181</v>
      </c>
      <c r="V32" s="414"/>
      <c r="W32" s="414"/>
      <c r="X32" s="414"/>
      <c r="Y32" s="414"/>
      <c r="Z32" s="414"/>
      <c r="AA32" s="414"/>
      <c r="AB32" s="414"/>
      <c r="AC32" s="414"/>
      <c r="AD32" s="414"/>
      <c r="AE32" s="414"/>
      <c r="AF32" s="414"/>
      <c r="AG32" s="414"/>
      <c r="AH32" s="414"/>
      <c r="AI32" s="414"/>
      <c r="AJ32" s="414"/>
      <c r="AK32" s="414"/>
      <c r="AM32" s="414" t="s">
        <v>182</v>
      </c>
      <c r="AN32" s="414"/>
      <c r="AO32" s="414"/>
      <c r="AP32" s="414"/>
      <c r="AQ32" s="414"/>
      <c r="AR32" s="414"/>
      <c r="AS32" s="414"/>
      <c r="AT32" s="414"/>
      <c r="AU32" s="414"/>
      <c r="AV32" s="414"/>
      <c r="AW32" s="414"/>
      <c r="AX32" s="414"/>
      <c r="AY32" s="414"/>
      <c r="AZ32" s="414"/>
      <c r="BA32" s="414"/>
      <c r="BB32" s="414"/>
      <c r="BC32" s="414"/>
      <c r="BE32" s="414" t="s">
        <v>183</v>
      </c>
      <c r="BF32" s="414"/>
      <c r="BG32" s="414"/>
      <c r="BH32" s="414"/>
      <c r="BI32" s="414"/>
      <c r="BJ32" s="414"/>
      <c r="BK32" s="414"/>
      <c r="BL32" s="414"/>
      <c r="BM32" s="414"/>
      <c r="BN32" s="414"/>
      <c r="BO32" s="414"/>
      <c r="BP32" s="414"/>
      <c r="BQ32" s="414"/>
      <c r="BR32" s="414"/>
      <c r="BS32" s="414"/>
      <c r="BT32" s="414"/>
      <c r="BU32" s="414"/>
      <c r="BW32" s="414" t="s">
        <v>184</v>
      </c>
      <c r="BX32" s="414"/>
      <c r="BY32" s="414"/>
      <c r="BZ32" s="414"/>
      <c r="CA32" s="414"/>
      <c r="CB32" s="414"/>
      <c r="CC32" s="414"/>
      <c r="CD32" s="414"/>
      <c r="CE32" s="414"/>
      <c r="CF32" s="414"/>
      <c r="CG32" s="414"/>
      <c r="CH32" s="414"/>
      <c r="CI32" s="414"/>
      <c r="CJ32" s="414"/>
      <c r="CK32" s="414"/>
      <c r="CL32" s="414"/>
      <c r="CM32" s="414"/>
      <c r="CO32" s="414" t="s">
        <v>185</v>
      </c>
      <c r="CP32" s="414"/>
      <c r="CQ32" s="414"/>
      <c r="CR32" s="414"/>
      <c r="CS32" s="414"/>
      <c r="CT32" s="414"/>
      <c r="CU32" s="414"/>
      <c r="CV32" s="414"/>
      <c r="CW32" s="414"/>
      <c r="CX32" s="414"/>
      <c r="CY32" s="414"/>
      <c r="CZ32" s="414"/>
      <c r="DA32" s="414"/>
      <c r="DB32" s="414"/>
      <c r="DC32" s="414"/>
      <c r="DD32" s="414"/>
      <c r="DE32" s="414"/>
      <c r="DI32" s="189"/>
    </row>
    <row r="33" spans="1:113" ht="13.5" customHeight="1" x14ac:dyDescent="0.15">
      <c r="A33" s="163"/>
      <c r="B33" s="190"/>
      <c r="C33" s="406" t="s">
        <v>186</v>
      </c>
      <c r="D33" s="406"/>
      <c r="E33" s="405" t="s">
        <v>187</v>
      </c>
      <c r="F33" s="405"/>
      <c r="G33" s="405"/>
      <c r="H33" s="405"/>
      <c r="I33" s="405"/>
      <c r="J33" s="405"/>
      <c r="K33" s="405"/>
      <c r="L33" s="405"/>
      <c r="M33" s="405"/>
      <c r="N33" s="405"/>
      <c r="O33" s="405"/>
      <c r="P33" s="405"/>
      <c r="Q33" s="405"/>
      <c r="R33" s="405"/>
      <c r="S33" s="405"/>
      <c r="T33" s="167"/>
      <c r="U33" s="406" t="s">
        <v>186</v>
      </c>
      <c r="V33" s="406"/>
      <c r="W33" s="405" t="s">
        <v>187</v>
      </c>
      <c r="X33" s="405"/>
      <c r="Y33" s="405"/>
      <c r="Z33" s="405"/>
      <c r="AA33" s="405"/>
      <c r="AB33" s="405"/>
      <c r="AC33" s="405"/>
      <c r="AD33" s="405"/>
      <c r="AE33" s="405"/>
      <c r="AF33" s="405"/>
      <c r="AG33" s="405"/>
      <c r="AH33" s="405"/>
      <c r="AI33" s="405"/>
      <c r="AJ33" s="405"/>
      <c r="AK33" s="405"/>
      <c r="AL33" s="167"/>
      <c r="AM33" s="406" t="s">
        <v>186</v>
      </c>
      <c r="AN33" s="406"/>
      <c r="AO33" s="405" t="s">
        <v>187</v>
      </c>
      <c r="AP33" s="405"/>
      <c r="AQ33" s="405"/>
      <c r="AR33" s="405"/>
      <c r="AS33" s="405"/>
      <c r="AT33" s="405"/>
      <c r="AU33" s="405"/>
      <c r="AV33" s="405"/>
      <c r="AW33" s="405"/>
      <c r="AX33" s="405"/>
      <c r="AY33" s="405"/>
      <c r="AZ33" s="405"/>
      <c r="BA33" s="405"/>
      <c r="BB33" s="405"/>
      <c r="BC33" s="405"/>
      <c r="BD33" s="173"/>
      <c r="BE33" s="405" t="s">
        <v>188</v>
      </c>
      <c r="BF33" s="405"/>
      <c r="BG33" s="405" t="s">
        <v>189</v>
      </c>
      <c r="BH33" s="405"/>
      <c r="BI33" s="405"/>
      <c r="BJ33" s="405"/>
      <c r="BK33" s="405"/>
      <c r="BL33" s="405"/>
      <c r="BM33" s="405"/>
      <c r="BN33" s="405"/>
      <c r="BO33" s="405"/>
      <c r="BP33" s="405"/>
      <c r="BQ33" s="405"/>
      <c r="BR33" s="405"/>
      <c r="BS33" s="405"/>
      <c r="BT33" s="405"/>
      <c r="BU33" s="405"/>
      <c r="BV33" s="173"/>
      <c r="BW33" s="406" t="s">
        <v>188</v>
      </c>
      <c r="BX33" s="406"/>
      <c r="BY33" s="405" t="s">
        <v>190</v>
      </c>
      <c r="BZ33" s="405"/>
      <c r="CA33" s="405"/>
      <c r="CB33" s="405"/>
      <c r="CC33" s="405"/>
      <c r="CD33" s="405"/>
      <c r="CE33" s="405"/>
      <c r="CF33" s="405"/>
      <c r="CG33" s="405"/>
      <c r="CH33" s="405"/>
      <c r="CI33" s="405"/>
      <c r="CJ33" s="405"/>
      <c r="CK33" s="405"/>
      <c r="CL33" s="405"/>
      <c r="CM33" s="405"/>
      <c r="CN33" s="167"/>
      <c r="CO33" s="406" t="s">
        <v>186</v>
      </c>
      <c r="CP33" s="406"/>
      <c r="CQ33" s="405" t="s">
        <v>191</v>
      </c>
      <c r="CR33" s="405"/>
      <c r="CS33" s="405"/>
      <c r="CT33" s="405"/>
      <c r="CU33" s="405"/>
      <c r="CV33" s="405"/>
      <c r="CW33" s="405"/>
      <c r="CX33" s="405"/>
      <c r="CY33" s="405"/>
      <c r="CZ33" s="405"/>
      <c r="DA33" s="405"/>
      <c r="DB33" s="405"/>
      <c r="DC33" s="405"/>
      <c r="DD33" s="405"/>
      <c r="DE33" s="405"/>
      <c r="DF33" s="167"/>
      <c r="DG33" s="404" t="s">
        <v>192</v>
      </c>
      <c r="DH33" s="404"/>
      <c r="DI33" s="168"/>
    </row>
    <row r="34" spans="1:113" ht="32.25" customHeight="1" x14ac:dyDescent="0.15">
      <c r="A34" s="163"/>
      <c r="B34" s="190"/>
      <c r="C34" s="402">
        <f>IF(E34="","",1)</f>
        <v>1</v>
      </c>
      <c r="D34" s="402"/>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63"/>
      <c r="U34" s="402">
        <f>IF(W34="","",MAX(C34:D43)+1)</f>
        <v>4</v>
      </c>
      <c r="V34" s="402"/>
      <c r="W34" s="403" t="str">
        <f>IF('各会計、関係団体の財政状況及び健全化判断比率'!B28="","",'各会計、関係団体の財政状況及び健全化判断比率'!B28)</f>
        <v>国民健康保険特別会計</v>
      </c>
      <c r="X34" s="403"/>
      <c r="Y34" s="403"/>
      <c r="Z34" s="403"/>
      <c r="AA34" s="403"/>
      <c r="AB34" s="403"/>
      <c r="AC34" s="403"/>
      <c r="AD34" s="403"/>
      <c r="AE34" s="403"/>
      <c r="AF34" s="403"/>
      <c r="AG34" s="403"/>
      <c r="AH34" s="403"/>
      <c r="AI34" s="403"/>
      <c r="AJ34" s="403"/>
      <c r="AK34" s="403"/>
      <c r="AL34" s="163"/>
      <c r="AM34" s="402">
        <f>IF(AO34="","",MAX(C34:D43,U34:V43)+1)</f>
        <v>7</v>
      </c>
      <c r="AN34" s="402"/>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63"/>
      <c r="BE34" s="402">
        <f>IF(BG34="","",MAX(C34:D43,U34:V43,AM34:AN43)+1)</f>
        <v>9</v>
      </c>
      <c r="BF34" s="402"/>
      <c r="BG34" s="403" t="str">
        <f>IF('各会計、関係団体の財政状況及び健全化判断比率'!B33="","",'各会計、関係団体の財政状況及び健全化判断比率'!B33)</f>
        <v>港湾施設事業特別会計</v>
      </c>
      <c r="BH34" s="403"/>
      <c r="BI34" s="403"/>
      <c r="BJ34" s="403"/>
      <c r="BK34" s="403"/>
      <c r="BL34" s="403"/>
      <c r="BM34" s="403"/>
      <c r="BN34" s="403"/>
      <c r="BO34" s="403"/>
      <c r="BP34" s="403"/>
      <c r="BQ34" s="403"/>
      <c r="BR34" s="403"/>
      <c r="BS34" s="403"/>
      <c r="BT34" s="403"/>
      <c r="BU34" s="403"/>
      <c r="BV34" s="163"/>
      <c r="BW34" s="402">
        <f>IF(BY34="","",MAX(C34:D43,U34:V43,AM34:AN43,BE34:BF43)+1)</f>
        <v>10</v>
      </c>
      <c r="BX34" s="402"/>
      <c r="BY34" s="403" t="str">
        <f>IF('各会計、関係団体の財政状況及び健全化判断比率'!B68="","",'各会計、関係団体の財政状況及び健全化判断比率'!B68)</f>
        <v>県市町村総合事務組合</v>
      </c>
      <c r="BZ34" s="403"/>
      <c r="CA34" s="403"/>
      <c r="CB34" s="403"/>
      <c r="CC34" s="403"/>
      <c r="CD34" s="403"/>
      <c r="CE34" s="403"/>
      <c r="CF34" s="403"/>
      <c r="CG34" s="403"/>
      <c r="CH34" s="403"/>
      <c r="CI34" s="403"/>
      <c r="CJ34" s="403"/>
      <c r="CK34" s="403"/>
      <c r="CL34" s="403"/>
      <c r="CM34" s="403"/>
      <c r="CN34" s="163"/>
      <c r="CO34" s="402" t="str">
        <f>IF(CQ34="","",MAX(C34:D43,U34:V43,AM34:AN43,BE34:BF43,BW34:BX43)+1)</f>
        <v/>
      </c>
      <c r="CP34" s="402"/>
      <c r="CQ34" s="403" t="str">
        <f>IF('各会計、関係団体の財政状況及び健全化判断比率'!BS7="","",'各会計、関係団体の財政状況及び健全化判断比率'!BS7)</f>
        <v/>
      </c>
      <c r="CR34" s="403"/>
      <c r="CS34" s="403"/>
      <c r="CT34" s="403"/>
      <c r="CU34" s="403"/>
      <c r="CV34" s="403"/>
      <c r="CW34" s="403"/>
      <c r="CX34" s="403"/>
      <c r="CY34" s="403"/>
      <c r="CZ34" s="403"/>
      <c r="DA34" s="403"/>
      <c r="DB34" s="403"/>
      <c r="DC34" s="403"/>
      <c r="DD34" s="403"/>
      <c r="DE34" s="403"/>
      <c r="DG34" s="400" t="str">
        <f>IF('各会計、関係団体の財政状況及び健全化判断比率'!BR7="","",'各会計、関係団体の財政状況及び健全化判断比率'!BR7)</f>
        <v/>
      </c>
      <c r="DH34" s="400"/>
      <c r="DI34" s="168"/>
    </row>
    <row r="35" spans="1:113" ht="32.25" customHeight="1" x14ac:dyDescent="0.15">
      <c r="A35" s="163"/>
      <c r="B35" s="190"/>
      <c r="C35" s="402">
        <f>IF(E35="","",C34+1)</f>
        <v>2</v>
      </c>
      <c r="D35" s="402"/>
      <c r="E35" s="403" t="str">
        <f>IF('各会計、関係団体の財政状況及び健全化判断比率'!B8="","",'各会計、関係団体の財政状況及び健全化判断比率'!B8)</f>
        <v>赤坂地区排水処理事業特別会計</v>
      </c>
      <c r="F35" s="403"/>
      <c r="G35" s="403"/>
      <c r="H35" s="403"/>
      <c r="I35" s="403"/>
      <c r="J35" s="403"/>
      <c r="K35" s="403"/>
      <c r="L35" s="403"/>
      <c r="M35" s="403"/>
      <c r="N35" s="403"/>
      <c r="O35" s="403"/>
      <c r="P35" s="403"/>
      <c r="Q35" s="403"/>
      <c r="R35" s="403"/>
      <c r="S35" s="403"/>
      <c r="T35" s="163"/>
      <c r="U35" s="402">
        <f>IF(W35="","",U34+1)</f>
        <v>5</v>
      </c>
      <c r="V35" s="402"/>
      <c r="W35" s="403" t="str">
        <f>IF('各会計、関係団体の財政状況及び健全化判断比率'!B29="","",'各会計、関係団体の財政状況及び健全化判断比率'!B29)</f>
        <v>介護保険特別会計</v>
      </c>
      <c r="X35" s="403"/>
      <c r="Y35" s="403"/>
      <c r="Z35" s="403"/>
      <c r="AA35" s="403"/>
      <c r="AB35" s="403"/>
      <c r="AC35" s="403"/>
      <c r="AD35" s="403"/>
      <c r="AE35" s="403"/>
      <c r="AF35" s="403"/>
      <c r="AG35" s="403"/>
      <c r="AH35" s="403"/>
      <c r="AI35" s="403"/>
      <c r="AJ35" s="403"/>
      <c r="AK35" s="403"/>
      <c r="AL35" s="163"/>
      <c r="AM35" s="402">
        <f t="shared" ref="AM35:AM43" si="0">IF(AO35="","",AM34+1)</f>
        <v>8</v>
      </c>
      <c r="AN35" s="402"/>
      <c r="AO35" s="403" t="str">
        <f>IF('各会計、関係団体の財政状況及び健全化判断比率'!B32="","",'各会計、関係団体の財政状況及び健全化判断比率'!B32)</f>
        <v>病院事業会計</v>
      </c>
      <c r="AP35" s="403"/>
      <c r="AQ35" s="403"/>
      <c r="AR35" s="403"/>
      <c r="AS35" s="403"/>
      <c r="AT35" s="403"/>
      <c r="AU35" s="403"/>
      <c r="AV35" s="403"/>
      <c r="AW35" s="403"/>
      <c r="AX35" s="403"/>
      <c r="AY35" s="403"/>
      <c r="AZ35" s="403"/>
      <c r="BA35" s="403"/>
      <c r="BB35" s="403"/>
      <c r="BC35" s="403"/>
      <c r="BD35" s="163"/>
      <c r="BE35" s="402" t="str">
        <f t="shared" ref="BE35:BE43" si="1">IF(BG35="","",BE34+1)</f>
        <v/>
      </c>
      <c r="BF35" s="402"/>
      <c r="BG35" s="403"/>
      <c r="BH35" s="403"/>
      <c r="BI35" s="403"/>
      <c r="BJ35" s="403"/>
      <c r="BK35" s="403"/>
      <c r="BL35" s="403"/>
      <c r="BM35" s="403"/>
      <c r="BN35" s="403"/>
      <c r="BO35" s="403"/>
      <c r="BP35" s="403"/>
      <c r="BQ35" s="403"/>
      <c r="BR35" s="403"/>
      <c r="BS35" s="403"/>
      <c r="BT35" s="403"/>
      <c r="BU35" s="403"/>
      <c r="BV35" s="163"/>
      <c r="BW35" s="402">
        <f t="shared" ref="BW35:BW43" si="2">IF(BY35="","",BW34+1)</f>
        <v>11</v>
      </c>
      <c r="BX35" s="402"/>
      <c r="BY35" s="403" t="str">
        <f>IF('各会計、関係団体の財政状況及び健全化判断比率'!B69="","",'各会計、関係団体の財政状況及び健全化判断比率'!B69)</f>
        <v>国民健康保険野上厚生病院組合</v>
      </c>
      <c r="BZ35" s="403"/>
      <c r="CA35" s="403"/>
      <c r="CB35" s="403"/>
      <c r="CC35" s="403"/>
      <c r="CD35" s="403"/>
      <c r="CE35" s="403"/>
      <c r="CF35" s="403"/>
      <c r="CG35" s="403"/>
      <c r="CH35" s="403"/>
      <c r="CI35" s="403"/>
      <c r="CJ35" s="403"/>
      <c r="CK35" s="403"/>
      <c r="CL35" s="403"/>
      <c r="CM35" s="403"/>
      <c r="CN35" s="163"/>
      <c r="CO35" s="402" t="str">
        <f t="shared" ref="CO35:CO43" si="3">IF(CQ35="","",CO34+1)</f>
        <v/>
      </c>
      <c r="CP35" s="402"/>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G35" s="400" t="str">
        <f>IF('各会計、関係団体の財政状況及び健全化判断比率'!BR8="","",'各会計、関係団体の財政状況及び健全化判断比率'!BR8)</f>
        <v/>
      </c>
      <c r="DH35" s="400"/>
      <c r="DI35" s="168"/>
    </row>
    <row r="36" spans="1:113" ht="32.25" customHeight="1" x14ac:dyDescent="0.15">
      <c r="A36" s="163"/>
      <c r="B36" s="190"/>
      <c r="C36" s="402">
        <f>IF(E36="","",C35+1)</f>
        <v>3</v>
      </c>
      <c r="D36" s="402"/>
      <c r="E36" s="403" t="str">
        <f>IF('各会計、関係団体の財政状況及び健全化判断比率'!B9="","",'各会計、関係団体の財政状況及び健全化判断比率'!B9)</f>
        <v>つつじヶ丘地区排水処理事業特別会計</v>
      </c>
      <c r="F36" s="403"/>
      <c r="G36" s="403"/>
      <c r="H36" s="403"/>
      <c r="I36" s="403"/>
      <c r="J36" s="403"/>
      <c r="K36" s="403"/>
      <c r="L36" s="403"/>
      <c r="M36" s="403"/>
      <c r="N36" s="403"/>
      <c r="O36" s="403"/>
      <c r="P36" s="403"/>
      <c r="Q36" s="403"/>
      <c r="R36" s="403"/>
      <c r="S36" s="403"/>
      <c r="T36" s="163"/>
      <c r="U36" s="402">
        <f t="shared" ref="U36:U43" si="4">IF(W36="","",U35+1)</f>
        <v>6</v>
      </c>
      <c r="V36" s="402"/>
      <c r="W36" s="403" t="str">
        <f>IF('各会計、関係団体の財政状況及び健全化判断比率'!B30="","",'各会計、関係団体の財政状況及び健全化判断比率'!B30)</f>
        <v>後期高齢者医療特別会計</v>
      </c>
      <c r="X36" s="403"/>
      <c r="Y36" s="403"/>
      <c r="Z36" s="403"/>
      <c r="AA36" s="403"/>
      <c r="AB36" s="403"/>
      <c r="AC36" s="403"/>
      <c r="AD36" s="403"/>
      <c r="AE36" s="403"/>
      <c r="AF36" s="403"/>
      <c r="AG36" s="403"/>
      <c r="AH36" s="403"/>
      <c r="AI36" s="403"/>
      <c r="AJ36" s="403"/>
      <c r="AK36" s="403"/>
      <c r="AL36" s="163"/>
      <c r="AM36" s="402" t="str">
        <f t="shared" si="0"/>
        <v/>
      </c>
      <c r="AN36" s="402"/>
      <c r="AO36" s="403"/>
      <c r="AP36" s="403"/>
      <c r="AQ36" s="403"/>
      <c r="AR36" s="403"/>
      <c r="AS36" s="403"/>
      <c r="AT36" s="403"/>
      <c r="AU36" s="403"/>
      <c r="AV36" s="403"/>
      <c r="AW36" s="403"/>
      <c r="AX36" s="403"/>
      <c r="AY36" s="403"/>
      <c r="AZ36" s="403"/>
      <c r="BA36" s="403"/>
      <c r="BB36" s="403"/>
      <c r="BC36" s="403"/>
      <c r="BD36" s="163"/>
      <c r="BE36" s="402" t="str">
        <f t="shared" si="1"/>
        <v/>
      </c>
      <c r="BF36" s="402"/>
      <c r="BG36" s="403"/>
      <c r="BH36" s="403"/>
      <c r="BI36" s="403"/>
      <c r="BJ36" s="403"/>
      <c r="BK36" s="403"/>
      <c r="BL36" s="403"/>
      <c r="BM36" s="403"/>
      <c r="BN36" s="403"/>
      <c r="BO36" s="403"/>
      <c r="BP36" s="403"/>
      <c r="BQ36" s="403"/>
      <c r="BR36" s="403"/>
      <c r="BS36" s="403"/>
      <c r="BT36" s="403"/>
      <c r="BU36" s="403"/>
      <c r="BV36" s="163"/>
      <c r="BW36" s="402">
        <f t="shared" si="2"/>
        <v>12</v>
      </c>
      <c r="BX36" s="402"/>
      <c r="BY36" s="403" t="str">
        <f>IF('各会計、関係団体の財政状況及び健全化判断比率'!B70="","",'各会計、関係団体の財政状況及び健全化判断比率'!B70)</f>
        <v>海南海草老人福祉施設事務組合</v>
      </c>
      <c r="BZ36" s="403"/>
      <c r="CA36" s="403"/>
      <c r="CB36" s="403"/>
      <c r="CC36" s="403"/>
      <c r="CD36" s="403"/>
      <c r="CE36" s="403"/>
      <c r="CF36" s="403"/>
      <c r="CG36" s="403"/>
      <c r="CH36" s="403"/>
      <c r="CI36" s="403"/>
      <c r="CJ36" s="403"/>
      <c r="CK36" s="403"/>
      <c r="CL36" s="403"/>
      <c r="CM36" s="403"/>
      <c r="CN36" s="163"/>
      <c r="CO36" s="402" t="str">
        <f t="shared" si="3"/>
        <v/>
      </c>
      <c r="CP36" s="402"/>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G36" s="400" t="str">
        <f>IF('各会計、関係団体の財政状況及び健全化判断比率'!BR9="","",'各会計、関係団体の財政状況及び健全化判断比率'!BR9)</f>
        <v/>
      </c>
      <c r="DH36" s="400"/>
      <c r="DI36" s="168"/>
    </row>
    <row r="37" spans="1:113" ht="32.25" customHeight="1" x14ac:dyDescent="0.15">
      <c r="A37" s="163"/>
      <c r="B37" s="190"/>
      <c r="C37" s="402" t="str">
        <f>IF(E37="","",C36+1)</f>
        <v/>
      </c>
      <c r="D37" s="402"/>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63"/>
      <c r="U37" s="402" t="str">
        <f t="shared" si="4"/>
        <v/>
      </c>
      <c r="V37" s="402"/>
      <c r="W37" s="403"/>
      <c r="X37" s="403"/>
      <c r="Y37" s="403"/>
      <c r="Z37" s="403"/>
      <c r="AA37" s="403"/>
      <c r="AB37" s="403"/>
      <c r="AC37" s="403"/>
      <c r="AD37" s="403"/>
      <c r="AE37" s="403"/>
      <c r="AF37" s="403"/>
      <c r="AG37" s="403"/>
      <c r="AH37" s="403"/>
      <c r="AI37" s="403"/>
      <c r="AJ37" s="403"/>
      <c r="AK37" s="403"/>
      <c r="AL37" s="163"/>
      <c r="AM37" s="402" t="str">
        <f t="shared" si="0"/>
        <v/>
      </c>
      <c r="AN37" s="402"/>
      <c r="AO37" s="403"/>
      <c r="AP37" s="403"/>
      <c r="AQ37" s="403"/>
      <c r="AR37" s="403"/>
      <c r="AS37" s="403"/>
      <c r="AT37" s="403"/>
      <c r="AU37" s="403"/>
      <c r="AV37" s="403"/>
      <c r="AW37" s="403"/>
      <c r="AX37" s="403"/>
      <c r="AY37" s="403"/>
      <c r="AZ37" s="403"/>
      <c r="BA37" s="403"/>
      <c r="BB37" s="403"/>
      <c r="BC37" s="403"/>
      <c r="BD37" s="163"/>
      <c r="BE37" s="402" t="str">
        <f t="shared" si="1"/>
        <v/>
      </c>
      <c r="BF37" s="402"/>
      <c r="BG37" s="403"/>
      <c r="BH37" s="403"/>
      <c r="BI37" s="403"/>
      <c r="BJ37" s="403"/>
      <c r="BK37" s="403"/>
      <c r="BL37" s="403"/>
      <c r="BM37" s="403"/>
      <c r="BN37" s="403"/>
      <c r="BO37" s="403"/>
      <c r="BP37" s="403"/>
      <c r="BQ37" s="403"/>
      <c r="BR37" s="403"/>
      <c r="BS37" s="403"/>
      <c r="BT37" s="403"/>
      <c r="BU37" s="403"/>
      <c r="BV37" s="163"/>
      <c r="BW37" s="402">
        <f t="shared" si="2"/>
        <v>13</v>
      </c>
      <c r="BX37" s="402"/>
      <c r="BY37" s="403" t="str">
        <f>IF('各会計、関係団体の財政状況及び健全化判断比率'!B71="","",'各会計、関係団体の財政状況及び健全化判断比率'!B71)</f>
        <v>海南海草環境衛生施設組合</v>
      </c>
      <c r="BZ37" s="403"/>
      <c r="CA37" s="403"/>
      <c r="CB37" s="403"/>
      <c r="CC37" s="403"/>
      <c r="CD37" s="403"/>
      <c r="CE37" s="403"/>
      <c r="CF37" s="403"/>
      <c r="CG37" s="403"/>
      <c r="CH37" s="403"/>
      <c r="CI37" s="403"/>
      <c r="CJ37" s="403"/>
      <c r="CK37" s="403"/>
      <c r="CL37" s="403"/>
      <c r="CM37" s="403"/>
      <c r="CN37" s="163"/>
      <c r="CO37" s="402" t="str">
        <f t="shared" si="3"/>
        <v/>
      </c>
      <c r="CP37" s="402"/>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G37" s="400" t="str">
        <f>IF('各会計、関係団体の財政状況及び健全化判断比率'!BR10="","",'各会計、関係団体の財政状況及び健全化判断比率'!BR10)</f>
        <v/>
      </c>
      <c r="DH37" s="400"/>
      <c r="DI37" s="168"/>
    </row>
    <row r="38" spans="1:113" ht="32.25" customHeight="1" x14ac:dyDescent="0.15">
      <c r="A38" s="163"/>
      <c r="B38" s="190"/>
      <c r="C38" s="402" t="str">
        <f t="shared" ref="C38:C43" si="5">IF(E38="","",C37+1)</f>
        <v/>
      </c>
      <c r="D38" s="402"/>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63"/>
      <c r="U38" s="402" t="str">
        <f t="shared" si="4"/>
        <v/>
      </c>
      <c r="V38" s="402"/>
      <c r="W38" s="403"/>
      <c r="X38" s="403"/>
      <c r="Y38" s="403"/>
      <c r="Z38" s="403"/>
      <c r="AA38" s="403"/>
      <c r="AB38" s="403"/>
      <c r="AC38" s="403"/>
      <c r="AD38" s="403"/>
      <c r="AE38" s="403"/>
      <c r="AF38" s="403"/>
      <c r="AG38" s="403"/>
      <c r="AH38" s="403"/>
      <c r="AI38" s="403"/>
      <c r="AJ38" s="403"/>
      <c r="AK38" s="403"/>
      <c r="AL38" s="163"/>
      <c r="AM38" s="402" t="str">
        <f t="shared" si="0"/>
        <v/>
      </c>
      <c r="AN38" s="402"/>
      <c r="AO38" s="403"/>
      <c r="AP38" s="403"/>
      <c r="AQ38" s="403"/>
      <c r="AR38" s="403"/>
      <c r="AS38" s="403"/>
      <c r="AT38" s="403"/>
      <c r="AU38" s="403"/>
      <c r="AV38" s="403"/>
      <c r="AW38" s="403"/>
      <c r="AX38" s="403"/>
      <c r="AY38" s="403"/>
      <c r="AZ38" s="403"/>
      <c r="BA38" s="403"/>
      <c r="BB38" s="403"/>
      <c r="BC38" s="403"/>
      <c r="BD38" s="163"/>
      <c r="BE38" s="402" t="str">
        <f t="shared" si="1"/>
        <v/>
      </c>
      <c r="BF38" s="402"/>
      <c r="BG38" s="403"/>
      <c r="BH38" s="403"/>
      <c r="BI38" s="403"/>
      <c r="BJ38" s="403"/>
      <c r="BK38" s="403"/>
      <c r="BL38" s="403"/>
      <c r="BM38" s="403"/>
      <c r="BN38" s="403"/>
      <c r="BO38" s="403"/>
      <c r="BP38" s="403"/>
      <c r="BQ38" s="403"/>
      <c r="BR38" s="403"/>
      <c r="BS38" s="403"/>
      <c r="BT38" s="403"/>
      <c r="BU38" s="403"/>
      <c r="BV38" s="163"/>
      <c r="BW38" s="402">
        <f t="shared" si="2"/>
        <v>14</v>
      </c>
      <c r="BX38" s="402"/>
      <c r="BY38" s="403" t="str">
        <f>IF('各会計、関係団体の財政状況及び健全化判断比率'!B72="","",'各会計、関係団体の財政状況及び健全化判断比率'!B72)</f>
        <v>五色台広域施設組合</v>
      </c>
      <c r="BZ38" s="403"/>
      <c r="CA38" s="403"/>
      <c r="CB38" s="403"/>
      <c r="CC38" s="403"/>
      <c r="CD38" s="403"/>
      <c r="CE38" s="403"/>
      <c r="CF38" s="403"/>
      <c r="CG38" s="403"/>
      <c r="CH38" s="403"/>
      <c r="CI38" s="403"/>
      <c r="CJ38" s="403"/>
      <c r="CK38" s="403"/>
      <c r="CL38" s="403"/>
      <c r="CM38" s="403"/>
      <c r="CN38" s="163"/>
      <c r="CO38" s="402" t="str">
        <f t="shared" si="3"/>
        <v/>
      </c>
      <c r="CP38" s="402"/>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G38" s="400" t="str">
        <f>IF('各会計、関係団体の財政状況及び健全化判断比率'!BR11="","",'各会計、関係団体の財政状況及び健全化判断比率'!BR11)</f>
        <v/>
      </c>
      <c r="DH38" s="400"/>
      <c r="DI38" s="168"/>
    </row>
    <row r="39" spans="1:113" ht="32.25" customHeight="1" x14ac:dyDescent="0.15">
      <c r="A39" s="163"/>
      <c r="B39" s="190"/>
      <c r="C39" s="402" t="str">
        <f t="shared" si="5"/>
        <v/>
      </c>
      <c r="D39" s="402"/>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63"/>
      <c r="U39" s="402" t="str">
        <f t="shared" si="4"/>
        <v/>
      </c>
      <c r="V39" s="402"/>
      <c r="W39" s="403"/>
      <c r="X39" s="403"/>
      <c r="Y39" s="403"/>
      <c r="Z39" s="403"/>
      <c r="AA39" s="403"/>
      <c r="AB39" s="403"/>
      <c r="AC39" s="403"/>
      <c r="AD39" s="403"/>
      <c r="AE39" s="403"/>
      <c r="AF39" s="403"/>
      <c r="AG39" s="403"/>
      <c r="AH39" s="403"/>
      <c r="AI39" s="403"/>
      <c r="AJ39" s="403"/>
      <c r="AK39" s="403"/>
      <c r="AL39" s="163"/>
      <c r="AM39" s="402" t="str">
        <f t="shared" si="0"/>
        <v/>
      </c>
      <c r="AN39" s="402"/>
      <c r="AO39" s="403"/>
      <c r="AP39" s="403"/>
      <c r="AQ39" s="403"/>
      <c r="AR39" s="403"/>
      <c r="AS39" s="403"/>
      <c r="AT39" s="403"/>
      <c r="AU39" s="403"/>
      <c r="AV39" s="403"/>
      <c r="AW39" s="403"/>
      <c r="AX39" s="403"/>
      <c r="AY39" s="403"/>
      <c r="AZ39" s="403"/>
      <c r="BA39" s="403"/>
      <c r="BB39" s="403"/>
      <c r="BC39" s="403"/>
      <c r="BD39" s="163"/>
      <c r="BE39" s="402" t="str">
        <f t="shared" si="1"/>
        <v/>
      </c>
      <c r="BF39" s="402"/>
      <c r="BG39" s="403"/>
      <c r="BH39" s="403"/>
      <c r="BI39" s="403"/>
      <c r="BJ39" s="403"/>
      <c r="BK39" s="403"/>
      <c r="BL39" s="403"/>
      <c r="BM39" s="403"/>
      <c r="BN39" s="403"/>
      <c r="BO39" s="403"/>
      <c r="BP39" s="403"/>
      <c r="BQ39" s="403"/>
      <c r="BR39" s="403"/>
      <c r="BS39" s="403"/>
      <c r="BT39" s="403"/>
      <c r="BU39" s="403"/>
      <c r="BV39" s="163"/>
      <c r="BW39" s="402">
        <f t="shared" si="2"/>
        <v>15</v>
      </c>
      <c r="BX39" s="402"/>
      <c r="BY39" s="403" t="str">
        <f>IF('各会計、関係団体の財政状況及び健全化判断比率'!B73="","",'各会計、関係団体の財政状況及び健全化判断比率'!B73)</f>
        <v>和歌山地方税回収機構</v>
      </c>
      <c r="BZ39" s="403"/>
      <c r="CA39" s="403"/>
      <c r="CB39" s="403"/>
      <c r="CC39" s="403"/>
      <c r="CD39" s="403"/>
      <c r="CE39" s="403"/>
      <c r="CF39" s="403"/>
      <c r="CG39" s="403"/>
      <c r="CH39" s="403"/>
      <c r="CI39" s="403"/>
      <c r="CJ39" s="403"/>
      <c r="CK39" s="403"/>
      <c r="CL39" s="403"/>
      <c r="CM39" s="403"/>
      <c r="CN39" s="163"/>
      <c r="CO39" s="402" t="str">
        <f t="shared" si="3"/>
        <v/>
      </c>
      <c r="CP39" s="402"/>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G39" s="400" t="str">
        <f>IF('各会計、関係団体の財政状況及び健全化判断比率'!BR12="","",'各会計、関係団体の財政状況及び健全化判断比率'!BR12)</f>
        <v/>
      </c>
      <c r="DH39" s="400"/>
      <c r="DI39" s="168"/>
    </row>
    <row r="40" spans="1:113" ht="32.25" customHeight="1" x14ac:dyDescent="0.15">
      <c r="A40" s="163"/>
      <c r="B40" s="190"/>
      <c r="C40" s="402" t="str">
        <f t="shared" si="5"/>
        <v/>
      </c>
      <c r="D40" s="402"/>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63"/>
      <c r="U40" s="402" t="str">
        <f t="shared" si="4"/>
        <v/>
      </c>
      <c r="V40" s="402"/>
      <c r="W40" s="403"/>
      <c r="X40" s="403"/>
      <c r="Y40" s="403"/>
      <c r="Z40" s="403"/>
      <c r="AA40" s="403"/>
      <c r="AB40" s="403"/>
      <c r="AC40" s="403"/>
      <c r="AD40" s="403"/>
      <c r="AE40" s="403"/>
      <c r="AF40" s="403"/>
      <c r="AG40" s="403"/>
      <c r="AH40" s="403"/>
      <c r="AI40" s="403"/>
      <c r="AJ40" s="403"/>
      <c r="AK40" s="403"/>
      <c r="AL40" s="163"/>
      <c r="AM40" s="402" t="str">
        <f t="shared" si="0"/>
        <v/>
      </c>
      <c r="AN40" s="402"/>
      <c r="AO40" s="403"/>
      <c r="AP40" s="403"/>
      <c r="AQ40" s="403"/>
      <c r="AR40" s="403"/>
      <c r="AS40" s="403"/>
      <c r="AT40" s="403"/>
      <c r="AU40" s="403"/>
      <c r="AV40" s="403"/>
      <c r="AW40" s="403"/>
      <c r="AX40" s="403"/>
      <c r="AY40" s="403"/>
      <c r="AZ40" s="403"/>
      <c r="BA40" s="403"/>
      <c r="BB40" s="403"/>
      <c r="BC40" s="403"/>
      <c r="BD40" s="163"/>
      <c r="BE40" s="402" t="str">
        <f t="shared" si="1"/>
        <v/>
      </c>
      <c r="BF40" s="402"/>
      <c r="BG40" s="403"/>
      <c r="BH40" s="403"/>
      <c r="BI40" s="403"/>
      <c r="BJ40" s="403"/>
      <c r="BK40" s="403"/>
      <c r="BL40" s="403"/>
      <c r="BM40" s="403"/>
      <c r="BN40" s="403"/>
      <c r="BO40" s="403"/>
      <c r="BP40" s="403"/>
      <c r="BQ40" s="403"/>
      <c r="BR40" s="403"/>
      <c r="BS40" s="403"/>
      <c r="BT40" s="403"/>
      <c r="BU40" s="403"/>
      <c r="BV40" s="163"/>
      <c r="BW40" s="402">
        <f t="shared" si="2"/>
        <v>16</v>
      </c>
      <c r="BX40" s="402"/>
      <c r="BY40" s="403" t="str">
        <f>IF('各会計、関係団体の財政状況及び健全化判断比率'!B74="","",'各会計、関係団体の財政状況及び健全化判断比率'!B74)</f>
        <v>和歌山県後期高齢者医療広域連合（一般会計）</v>
      </c>
      <c r="BZ40" s="403"/>
      <c r="CA40" s="403"/>
      <c r="CB40" s="403"/>
      <c r="CC40" s="403"/>
      <c r="CD40" s="403"/>
      <c r="CE40" s="403"/>
      <c r="CF40" s="403"/>
      <c r="CG40" s="403"/>
      <c r="CH40" s="403"/>
      <c r="CI40" s="403"/>
      <c r="CJ40" s="403"/>
      <c r="CK40" s="403"/>
      <c r="CL40" s="403"/>
      <c r="CM40" s="403"/>
      <c r="CN40" s="163"/>
      <c r="CO40" s="402" t="str">
        <f t="shared" si="3"/>
        <v/>
      </c>
      <c r="CP40" s="402"/>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G40" s="400" t="str">
        <f>IF('各会計、関係団体の財政状況及び健全化判断比率'!BR13="","",'各会計、関係団体の財政状況及び健全化判断比率'!BR13)</f>
        <v/>
      </c>
      <c r="DH40" s="400"/>
      <c r="DI40" s="168"/>
    </row>
    <row r="41" spans="1:113" ht="32.25" customHeight="1" x14ac:dyDescent="0.15">
      <c r="A41" s="163"/>
      <c r="B41" s="190"/>
      <c r="C41" s="402" t="str">
        <f t="shared" si="5"/>
        <v/>
      </c>
      <c r="D41" s="402"/>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63"/>
      <c r="U41" s="402" t="str">
        <f t="shared" si="4"/>
        <v/>
      </c>
      <c r="V41" s="402"/>
      <c r="W41" s="403"/>
      <c r="X41" s="403"/>
      <c r="Y41" s="403"/>
      <c r="Z41" s="403"/>
      <c r="AA41" s="403"/>
      <c r="AB41" s="403"/>
      <c r="AC41" s="403"/>
      <c r="AD41" s="403"/>
      <c r="AE41" s="403"/>
      <c r="AF41" s="403"/>
      <c r="AG41" s="403"/>
      <c r="AH41" s="403"/>
      <c r="AI41" s="403"/>
      <c r="AJ41" s="403"/>
      <c r="AK41" s="403"/>
      <c r="AL41" s="163"/>
      <c r="AM41" s="402" t="str">
        <f t="shared" si="0"/>
        <v/>
      </c>
      <c r="AN41" s="402"/>
      <c r="AO41" s="403"/>
      <c r="AP41" s="403"/>
      <c r="AQ41" s="403"/>
      <c r="AR41" s="403"/>
      <c r="AS41" s="403"/>
      <c r="AT41" s="403"/>
      <c r="AU41" s="403"/>
      <c r="AV41" s="403"/>
      <c r="AW41" s="403"/>
      <c r="AX41" s="403"/>
      <c r="AY41" s="403"/>
      <c r="AZ41" s="403"/>
      <c r="BA41" s="403"/>
      <c r="BB41" s="403"/>
      <c r="BC41" s="403"/>
      <c r="BD41" s="163"/>
      <c r="BE41" s="402" t="str">
        <f t="shared" si="1"/>
        <v/>
      </c>
      <c r="BF41" s="402"/>
      <c r="BG41" s="403"/>
      <c r="BH41" s="403"/>
      <c r="BI41" s="403"/>
      <c r="BJ41" s="403"/>
      <c r="BK41" s="403"/>
      <c r="BL41" s="403"/>
      <c r="BM41" s="403"/>
      <c r="BN41" s="403"/>
      <c r="BO41" s="403"/>
      <c r="BP41" s="403"/>
      <c r="BQ41" s="403"/>
      <c r="BR41" s="403"/>
      <c r="BS41" s="403"/>
      <c r="BT41" s="403"/>
      <c r="BU41" s="403"/>
      <c r="BV41" s="163"/>
      <c r="BW41" s="402">
        <f t="shared" si="2"/>
        <v>17</v>
      </c>
      <c r="BX41" s="402"/>
      <c r="BY41" s="403" t="str">
        <f>IF('各会計、関係団体の財政状況及び健全化判断比率'!B75="","",'各会計、関係団体の財政状況及び健全化判断比率'!B75)</f>
        <v>和歌山県後期高齢者医療広域連合（特別会計）</v>
      </c>
      <c r="BZ41" s="403"/>
      <c r="CA41" s="403"/>
      <c r="CB41" s="403"/>
      <c r="CC41" s="403"/>
      <c r="CD41" s="403"/>
      <c r="CE41" s="403"/>
      <c r="CF41" s="403"/>
      <c r="CG41" s="403"/>
      <c r="CH41" s="403"/>
      <c r="CI41" s="403"/>
      <c r="CJ41" s="403"/>
      <c r="CK41" s="403"/>
      <c r="CL41" s="403"/>
      <c r="CM41" s="403"/>
      <c r="CN41" s="163"/>
      <c r="CO41" s="402" t="str">
        <f t="shared" si="3"/>
        <v/>
      </c>
      <c r="CP41" s="402"/>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G41" s="400" t="str">
        <f>IF('各会計、関係団体の財政状況及び健全化判断比率'!BR14="","",'各会計、関係団体の財政状況及び健全化判断比率'!BR14)</f>
        <v/>
      </c>
      <c r="DH41" s="400"/>
      <c r="DI41" s="168"/>
    </row>
    <row r="42" spans="1:113" ht="32.25" customHeight="1" x14ac:dyDescent="0.15">
      <c r="B42" s="190"/>
      <c r="C42" s="402" t="str">
        <f t="shared" si="5"/>
        <v/>
      </c>
      <c r="D42" s="402"/>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63"/>
      <c r="U42" s="402" t="str">
        <f t="shared" si="4"/>
        <v/>
      </c>
      <c r="V42" s="402"/>
      <c r="W42" s="403"/>
      <c r="X42" s="403"/>
      <c r="Y42" s="403"/>
      <c r="Z42" s="403"/>
      <c r="AA42" s="403"/>
      <c r="AB42" s="403"/>
      <c r="AC42" s="403"/>
      <c r="AD42" s="403"/>
      <c r="AE42" s="403"/>
      <c r="AF42" s="403"/>
      <c r="AG42" s="403"/>
      <c r="AH42" s="403"/>
      <c r="AI42" s="403"/>
      <c r="AJ42" s="403"/>
      <c r="AK42" s="403"/>
      <c r="AL42" s="163"/>
      <c r="AM42" s="402" t="str">
        <f t="shared" si="0"/>
        <v/>
      </c>
      <c r="AN42" s="402"/>
      <c r="AO42" s="403"/>
      <c r="AP42" s="403"/>
      <c r="AQ42" s="403"/>
      <c r="AR42" s="403"/>
      <c r="AS42" s="403"/>
      <c r="AT42" s="403"/>
      <c r="AU42" s="403"/>
      <c r="AV42" s="403"/>
      <c r="AW42" s="403"/>
      <c r="AX42" s="403"/>
      <c r="AY42" s="403"/>
      <c r="AZ42" s="403"/>
      <c r="BA42" s="403"/>
      <c r="BB42" s="403"/>
      <c r="BC42" s="403"/>
      <c r="BD42" s="163"/>
      <c r="BE42" s="402" t="str">
        <f t="shared" si="1"/>
        <v/>
      </c>
      <c r="BF42" s="402"/>
      <c r="BG42" s="403"/>
      <c r="BH42" s="403"/>
      <c r="BI42" s="403"/>
      <c r="BJ42" s="403"/>
      <c r="BK42" s="403"/>
      <c r="BL42" s="403"/>
      <c r="BM42" s="403"/>
      <c r="BN42" s="403"/>
      <c r="BO42" s="403"/>
      <c r="BP42" s="403"/>
      <c r="BQ42" s="403"/>
      <c r="BR42" s="403"/>
      <c r="BS42" s="403"/>
      <c r="BT42" s="403"/>
      <c r="BU42" s="403"/>
      <c r="BV42" s="163"/>
      <c r="BW42" s="402">
        <f t="shared" si="2"/>
        <v>18</v>
      </c>
      <c r="BX42" s="402"/>
      <c r="BY42" s="403" t="str">
        <f>IF('各会計、関係団体の財政状況及び健全化判断比率'!B76="","",'各会計、関係団体の財政状況及び健全化判断比率'!B76)</f>
        <v>紀の海広域施設組合</v>
      </c>
      <c r="BZ42" s="403"/>
      <c r="CA42" s="403"/>
      <c r="CB42" s="403"/>
      <c r="CC42" s="403"/>
      <c r="CD42" s="403"/>
      <c r="CE42" s="403"/>
      <c r="CF42" s="403"/>
      <c r="CG42" s="403"/>
      <c r="CH42" s="403"/>
      <c r="CI42" s="403"/>
      <c r="CJ42" s="403"/>
      <c r="CK42" s="403"/>
      <c r="CL42" s="403"/>
      <c r="CM42" s="403"/>
      <c r="CN42" s="163"/>
      <c r="CO42" s="402" t="str">
        <f t="shared" si="3"/>
        <v/>
      </c>
      <c r="CP42" s="402"/>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G42" s="400" t="str">
        <f>IF('各会計、関係団体の財政状況及び健全化判断比率'!BR15="","",'各会計、関係団体の財政状況及び健全化判断比率'!BR15)</f>
        <v/>
      </c>
      <c r="DH42" s="400"/>
      <c r="DI42" s="168"/>
    </row>
    <row r="43" spans="1:113" ht="32.25" customHeight="1" x14ac:dyDescent="0.15">
      <c r="B43" s="190"/>
      <c r="C43" s="402" t="str">
        <f t="shared" si="5"/>
        <v/>
      </c>
      <c r="D43" s="402"/>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63"/>
      <c r="U43" s="402" t="str">
        <f t="shared" si="4"/>
        <v/>
      </c>
      <c r="V43" s="402"/>
      <c r="W43" s="403"/>
      <c r="X43" s="403"/>
      <c r="Y43" s="403"/>
      <c r="Z43" s="403"/>
      <c r="AA43" s="403"/>
      <c r="AB43" s="403"/>
      <c r="AC43" s="403"/>
      <c r="AD43" s="403"/>
      <c r="AE43" s="403"/>
      <c r="AF43" s="403"/>
      <c r="AG43" s="403"/>
      <c r="AH43" s="403"/>
      <c r="AI43" s="403"/>
      <c r="AJ43" s="403"/>
      <c r="AK43" s="403"/>
      <c r="AL43" s="163"/>
      <c r="AM43" s="402" t="str">
        <f t="shared" si="0"/>
        <v/>
      </c>
      <c r="AN43" s="402"/>
      <c r="AO43" s="403"/>
      <c r="AP43" s="403"/>
      <c r="AQ43" s="403"/>
      <c r="AR43" s="403"/>
      <c r="AS43" s="403"/>
      <c r="AT43" s="403"/>
      <c r="AU43" s="403"/>
      <c r="AV43" s="403"/>
      <c r="AW43" s="403"/>
      <c r="AX43" s="403"/>
      <c r="AY43" s="403"/>
      <c r="AZ43" s="403"/>
      <c r="BA43" s="403"/>
      <c r="BB43" s="403"/>
      <c r="BC43" s="403"/>
      <c r="BD43" s="163"/>
      <c r="BE43" s="402" t="str">
        <f t="shared" si="1"/>
        <v/>
      </c>
      <c r="BF43" s="402"/>
      <c r="BG43" s="403"/>
      <c r="BH43" s="403"/>
      <c r="BI43" s="403"/>
      <c r="BJ43" s="403"/>
      <c r="BK43" s="403"/>
      <c r="BL43" s="403"/>
      <c r="BM43" s="403"/>
      <c r="BN43" s="403"/>
      <c r="BO43" s="403"/>
      <c r="BP43" s="403"/>
      <c r="BQ43" s="403"/>
      <c r="BR43" s="403"/>
      <c r="BS43" s="403"/>
      <c r="BT43" s="403"/>
      <c r="BU43" s="403"/>
      <c r="BV43" s="163"/>
      <c r="BW43" s="402" t="str">
        <f t="shared" si="2"/>
        <v/>
      </c>
      <c r="BX43" s="402"/>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63"/>
      <c r="CO43" s="402" t="str">
        <f t="shared" si="3"/>
        <v/>
      </c>
      <c r="CP43" s="402"/>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G43" s="400" t="str">
        <f>IF('各会計、関係団体の財政状況及び健全化判断比率'!BR16="","",'各会計、関係団体の財政状況及び健全化判断比率'!BR16)</f>
        <v/>
      </c>
      <c r="DH43" s="400"/>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99" t="s">
        <v>194</v>
      </c>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399"/>
      <c r="AD46" s="399"/>
      <c r="AE46" s="399"/>
      <c r="AF46" s="399"/>
      <c r="AG46" s="399"/>
      <c r="AH46" s="399"/>
      <c r="AI46" s="399"/>
      <c r="AJ46" s="399"/>
      <c r="AK46" s="399"/>
      <c r="AL46" s="399"/>
      <c r="AM46" s="399"/>
      <c r="AN46" s="399"/>
      <c r="AO46" s="399"/>
      <c r="AP46" s="399"/>
      <c r="AQ46" s="399"/>
      <c r="AR46" s="399"/>
      <c r="AS46" s="399"/>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399"/>
      <c r="BV46" s="399"/>
      <c r="BW46" s="399"/>
      <c r="BX46" s="399"/>
      <c r="BY46" s="399"/>
      <c r="BZ46" s="399"/>
      <c r="CA46" s="399"/>
      <c r="CB46" s="399"/>
      <c r="CC46" s="399"/>
      <c r="CD46" s="399"/>
      <c r="CE46" s="399"/>
      <c r="CF46" s="399"/>
      <c r="CG46" s="399"/>
      <c r="CH46" s="399"/>
      <c r="CI46" s="399"/>
      <c r="CJ46" s="399"/>
      <c r="CK46" s="399"/>
      <c r="CL46" s="399"/>
      <c r="CM46" s="399"/>
      <c r="CN46" s="399"/>
      <c r="CO46" s="399"/>
      <c r="CP46" s="399"/>
      <c r="CQ46" s="399"/>
      <c r="CR46" s="399"/>
      <c r="CS46" s="399"/>
      <c r="CT46" s="399"/>
      <c r="CU46" s="399"/>
      <c r="CV46" s="399"/>
      <c r="CW46" s="399"/>
      <c r="CX46" s="399"/>
      <c r="CY46" s="399"/>
      <c r="CZ46" s="399"/>
      <c r="DA46" s="399"/>
      <c r="DB46" s="399"/>
      <c r="DC46" s="399"/>
      <c r="DD46" s="399"/>
      <c r="DE46" s="399"/>
      <c r="DF46" s="399"/>
      <c r="DG46" s="399"/>
      <c r="DH46" s="399"/>
      <c r="DI46" s="399"/>
    </row>
    <row r="47" spans="1:113" x14ac:dyDescent="0.15">
      <c r="E47" s="399" t="s">
        <v>195</v>
      </c>
      <c r="F47" s="399"/>
      <c r="G47" s="399"/>
      <c r="H47" s="399"/>
      <c r="I47" s="399"/>
      <c r="J47" s="399"/>
      <c r="K47" s="399"/>
      <c r="L47" s="399"/>
      <c r="M47" s="399"/>
      <c r="N47" s="399"/>
      <c r="O47" s="399"/>
      <c r="P47" s="399"/>
      <c r="Q47" s="399"/>
      <c r="R47" s="399"/>
      <c r="S47" s="399"/>
      <c r="T47" s="399"/>
      <c r="U47" s="399"/>
      <c r="V47" s="399"/>
      <c r="W47" s="399"/>
      <c r="X47" s="399"/>
      <c r="Y47" s="399"/>
      <c r="Z47" s="399"/>
      <c r="AA47" s="399"/>
      <c r="AB47" s="399"/>
      <c r="AC47" s="399"/>
      <c r="AD47" s="399"/>
      <c r="AE47" s="399"/>
      <c r="AF47" s="399"/>
      <c r="AG47" s="399"/>
      <c r="AH47" s="399"/>
      <c r="AI47" s="399"/>
      <c r="AJ47" s="399"/>
      <c r="AK47" s="399"/>
      <c r="AL47" s="399"/>
      <c r="AM47" s="399"/>
      <c r="AN47" s="399"/>
      <c r="AO47" s="399"/>
      <c r="AP47" s="399"/>
      <c r="AQ47" s="399"/>
      <c r="AR47" s="399"/>
      <c r="AS47" s="399"/>
      <c r="AT47" s="399"/>
      <c r="AU47" s="399"/>
      <c r="AV47" s="399"/>
      <c r="AW47" s="399"/>
      <c r="AX47" s="399"/>
      <c r="AY47" s="399"/>
      <c r="AZ47" s="399"/>
      <c r="BA47" s="399"/>
      <c r="BB47" s="399"/>
      <c r="BC47" s="399"/>
      <c r="BD47" s="399"/>
      <c r="BE47" s="399"/>
      <c r="BF47" s="399"/>
      <c r="BG47" s="399"/>
      <c r="BH47" s="399"/>
      <c r="BI47" s="399"/>
      <c r="BJ47" s="399"/>
      <c r="BK47" s="399"/>
      <c r="BL47" s="399"/>
      <c r="BM47" s="399"/>
      <c r="BN47" s="399"/>
      <c r="BO47" s="399"/>
      <c r="BP47" s="399"/>
      <c r="BQ47" s="399"/>
      <c r="BR47" s="399"/>
      <c r="BS47" s="399"/>
      <c r="BT47" s="399"/>
      <c r="BU47" s="399"/>
      <c r="BV47" s="399"/>
      <c r="BW47" s="399"/>
      <c r="BX47" s="399"/>
      <c r="BY47" s="399"/>
      <c r="BZ47" s="399"/>
      <c r="CA47" s="399"/>
      <c r="CB47" s="399"/>
      <c r="CC47" s="399"/>
      <c r="CD47" s="399"/>
      <c r="CE47" s="399"/>
      <c r="CF47" s="399"/>
      <c r="CG47" s="399"/>
      <c r="CH47" s="399"/>
      <c r="CI47" s="399"/>
      <c r="CJ47" s="399"/>
      <c r="CK47" s="399"/>
      <c r="CL47" s="399"/>
      <c r="CM47" s="399"/>
      <c r="CN47" s="399"/>
      <c r="CO47" s="399"/>
      <c r="CP47" s="399"/>
      <c r="CQ47" s="399"/>
      <c r="CR47" s="399"/>
      <c r="CS47" s="399"/>
      <c r="CT47" s="399"/>
      <c r="CU47" s="399"/>
      <c r="CV47" s="399"/>
      <c r="CW47" s="399"/>
      <c r="CX47" s="399"/>
      <c r="CY47" s="399"/>
      <c r="CZ47" s="399"/>
      <c r="DA47" s="399"/>
      <c r="DB47" s="399"/>
      <c r="DC47" s="399"/>
      <c r="DD47" s="399"/>
      <c r="DE47" s="399"/>
      <c r="DF47" s="399"/>
      <c r="DG47" s="399"/>
      <c r="DH47" s="399"/>
      <c r="DI47" s="399"/>
    </row>
    <row r="48" spans="1:113" x14ac:dyDescent="0.15">
      <c r="E48" s="399" t="s">
        <v>196</v>
      </c>
      <c r="F48" s="399"/>
      <c r="G48" s="399"/>
      <c r="H48" s="399"/>
      <c r="I48" s="399"/>
      <c r="J48" s="399"/>
      <c r="K48" s="399"/>
      <c r="L48" s="399"/>
      <c r="M48" s="399"/>
      <c r="N48" s="399"/>
      <c r="O48" s="399"/>
      <c r="P48" s="399"/>
      <c r="Q48" s="399"/>
      <c r="R48" s="399"/>
      <c r="S48" s="399"/>
      <c r="T48" s="399"/>
      <c r="U48" s="399"/>
      <c r="V48" s="399"/>
      <c r="W48" s="399"/>
      <c r="X48" s="399"/>
      <c r="Y48" s="399"/>
      <c r="Z48" s="399"/>
      <c r="AA48" s="399"/>
      <c r="AB48" s="399"/>
      <c r="AC48" s="399"/>
      <c r="AD48" s="399"/>
      <c r="AE48" s="399"/>
      <c r="AF48" s="399"/>
      <c r="AG48" s="399"/>
      <c r="AH48" s="399"/>
      <c r="AI48" s="399"/>
      <c r="AJ48" s="399"/>
      <c r="AK48" s="399"/>
      <c r="AL48" s="399"/>
      <c r="AM48" s="399"/>
      <c r="AN48" s="399"/>
      <c r="AO48" s="399"/>
      <c r="AP48" s="399"/>
      <c r="AQ48" s="399"/>
      <c r="AR48" s="399"/>
      <c r="AS48" s="399"/>
      <c r="AT48" s="399"/>
      <c r="AU48" s="399"/>
      <c r="AV48" s="399"/>
      <c r="AW48" s="399"/>
      <c r="AX48" s="399"/>
      <c r="AY48" s="399"/>
      <c r="AZ48" s="399"/>
      <c r="BA48" s="399"/>
      <c r="BB48" s="399"/>
      <c r="BC48" s="399"/>
      <c r="BD48" s="399"/>
      <c r="BE48" s="399"/>
      <c r="BF48" s="399"/>
      <c r="BG48" s="399"/>
      <c r="BH48" s="399"/>
      <c r="BI48" s="399"/>
      <c r="BJ48" s="399"/>
      <c r="BK48" s="399"/>
      <c r="BL48" s="399"/>
      <c r="BM48" s="399"/>
      <c r="BN48" s="399"/>
      <c r="BO48" s="399"/>
      <c r="BP48" s="399"/>
      <c r="BQ48" s="399"/>
      <c r="BR48" s="399"/>
      <c r="BS48" s="399"/>
      <c r="BT48" s="399"/>
      <c r="BU48" s="399"/>
      <c r="BV48" s="399"/>
      <c r="BW48" s="399"/>
      <c r="BX48" s="399"/>
      <c r="BY48" s="399"/>
      <c r="BZ48" s="399"/>
      <c r="CA48" s="399"/>
      <c r="CB48" s="399"/>
      <c r="CC48" s="399"/>
      <c r="CD48" s="399"/>
      <c r="CE48" s="399"/>
      <c r="CF48" s="399"/>
      <c r="CG48" s="399"/>
      <c r="CH48" s="399"/>
      <c r="CI48" s="399"/>
      <c r="CJ48" s="399"/>
      <c r="CK48" s="399"/>
      <c r="CL48" s="399"/>
      <c r="CM48" s="399"/>
      <c r="CN48" s="399"/>
      <c r="CO48" s="399"/>
      <c r="CP48" s="399"/>
      <c r="CQ48" s="399"/>
      <c r="CR48" s="399"/>
      <c r="CS48" s="399"/>
      <c r="CT48" s="399"/>
      <c r="CU48" s="399"/>
      <c r="CV48" s="399"/>
      <c r="CW48" s="399"/>
      <c r="CX48" s="399"/>
      <c r="CY48" s="399"/>
      <c r="CZ48" s="399"/>
      <c r="DA48" s="399"/>
      <c r="DB48" s="399"/>
      <c r="DC48" s="399"/>
      <c r="DD48" s="399"/>
      <c r="DE48" s="399"/>
      <c r="DF48" s="399"/>
      <c r="DG48" s="399"/>
      <c r="DH48" s="399"/>
      <c r="DI48" s="399"/>
    </row>
    <row r="49" spans="5:113" x14ac:dyDescent="0.15">
      <c r="E49" s="401" t="s">
        <v>197</v>
      </c>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c r="AH49" s="401"/>
      <c r="AI49" s="401"/>
      <c r="AJ49" s="401"/>
      <c r="AK49" s="401"/>
      <c r="AL49" s="401"/>
      <c r="AM49" s="401"/>
      <c r="AN49" s="401"/>
      <c r="AO49" s="401"/>
      <c r="AP49" s="401"/>
      <c r="AQ49" s="401"/>
      <c r="AR49" s="401"/>
      <c r="AS49" s="401"/>
      <c r="AT49" s="401"/>
      <c r="AU49" s="401"/>
      <c r="AV49" s="401"/>
      <c r="AW49" s="401"/>
      <c r="AX49" s="401"/>
      <c r="AY49" s="401"/>
      <c r="AZ49" s="401"/>
      <c r="BA49" s="401"/>
      <c r="BB49" s="401"/>
      <c r="BC49" s="401"/>
      <c r="BD49" s="401"/>
      <c r="BE49" s="401"/>
      <c r="BF49" s="401"/>
      <c r="BG49" s="401"/>
      <c r="BH49" s="401"/>
      <c r="BI49" s="401"/>
      <c r="BJ49" s="401"/>
      <c r="BK49" s="401"/>
      <c r="BL49" s="401"/>
      <c r="BM49" s="401"/>
      <c r="BN49" s="401"/>
      <c r="BO49" s="401"/>
      <c r="BP49" s="401"/>
      <c r="BQ49" s="401"/>
      <c r="BR49" s="401"/>
      <c r="BS49" s="401"/>
      <c r="BT49" s="401"/>
      <c r="BU49" s="401"/>
      <c r="BV49" s="401"/>
      <c r="BW49" s="401"/>
      <c r="BX49" s="401"/>
      <c r="BY49" s="401"/>
      <c r="BZ49" s="401"/>
      <c r="CA49" s="401"/>
      <c r="CB49" s="401"/>
      <c r="CC49" s="401"/>
      <c r="CD49" s="401"/>
      <c r="CE49" s="401"/>
      <c r="CF49" s="401"/>
      <c r="CG49" s="401"/>
      <c r="CH49" s="401"/>
      <c r="CI49" s="401"/>
      <c r="CJ49" s="401"/>
      <c r="CK49" s="401"/>
      <c r="CL49" s="401"/>
      <c r="CM49" s="401"/>
      <c r="CN49" s="401"/>
      <c r="CO49" s="401"/>
      <c r="CP49" s="401"/>
      <c r="CQ49" s="401"/>
      <c r="CR49" s="401"/>
      <c r="CS49" s="401"/>
      <c r="CT49" s="401"/>
      <c r="CU49" s="401"/>
      <c r="CV49" s="401"/>
      <c r="CW49" s="401"/>
      <c r="CX49" s="401"/>
      <c r="CY49" s="401"/>
      <c r="CZ49" s="401"/>
      <c r="DA49" s="401"/>
      <c r="DB49" s="401"/>
      <c r="DC49" s="401"/>
      <c r="DD49" s="401"/>
      <c r="DE49" s="401"/>
      <c r="DF49" s="401"/>
      <c r="DG49" s="401"/>
      <c r="DH49" s="401"/>
      <c r="DI49" s="401"/>
    </row>
    <row r="50" spans="5:113" x14ac:dyDescent="0.15">
      <c r="E50" s="399" t="s">
        <v>198</v>
      </c>
      <c r="F50" s="399"/>
      <c r="G50" s="399"/>
      <c r="H50" s="399"/>
      <c r="I50" s="399"/>
      <c r="J50" s="399"/>
      <c r="K50" s="399"/>
      <c r="L50" s="399"/>
      <c r="M50" s="399"/>
      <c r="N50" s="399"/>
      <c r="O50" s="399"/>
      <c r="P50" s="399"/>
      <c r="Q50" s="399"/>
      <c r="R50" s="399"/>
      <c r="S50" s="399"/>
      <c r="T50" s="399"/>
      <c r="U50" s="399"/>
      <c r="V50" s="399"/>
      <c r="W50" s="399"/>
      <c r="X50" s="399"/>
      <c r="Y50" s="399"/>
      <c r="Z50" s="399"/>
      <c r="AA50" s="399"/>
      <c r="AB50" s="399"/>
      <c r="AC50" s="399"/>
      <c r="AD50" s="399"/>
      <c r="AE50" s="399"/>
      <c r="AF50" s="399"/>
      <c r="AG50" s="399"/>
      <c r="AH50" s="399"/>
      <c r="AI50" s="399"/>
      <c r="AJ50" s="399"/>
      <c r="AK50" s="399"/>
      <c r="AL50" s="399"/>
      <c r="AM50" s="399"/>
      <c r="AN50" s="399"/>
      <c r="AO50" s="399"/>
      <c r="AP50" s="399"/>
      <c r="AQ50" s="399"/>
      <c r="AR50" s="399"/>
      <c r="AS50" s="399"/>
      <c r="AT50" s="399"/>
      <c r="AU50" s="399"/>
      <c r="AV50" s="399"/>
      <c r="AW50" s="399"/>
      <c r="AX50" s="399"/>
      <c r="AY50" s="399"/>
      <c r="AZ50" s="399"/>
      <c r="BA50" s="399"/>
      <c r="BB50" s="399"/>
      <c r="BC50" s="399"/>
      <c r="BD50" s="399"/>
      <c r="BE50" s="399"/>
      <c r="BF50" s="399"/>
      <c r="BG50" s="399"/>
      <c r="BH50" s="399"/>
      <c r="BI50" s="399"/>
      <c r="BJ50" s="399"/>
      <c r="BK50" s="399"/>
      <c r="BL50" s="399"/>
      <c r="BM50" s="399"/>
      <c r="BN50" s="399"/>
      <c r="BO50" s="399"/>
      <c r="BP50" s="399"/>
      <c r="BQ50" s="399"/>
      <c r="BR50" s="399"/>
      <c r="BS50" s="399"/>
      <c r="BT50" s="399"/>
      <c r="BU50" s="399"/>
      <c r="BV50" s="399"/>
      <c r="BW50" s="399"/>
      <c r="BX50" s="399"/>
      <c r="BY50" s="399"/>
      <c r="BZ50" s="399"/>
      <c r="CA50" s="399"/>
      <c r="CB50" s="399"/>
      <c r="CC50" s="399"/>
      <c r="CD50" s="399"/>
      <c r="CE50" s="399"/>
      <c r="CF50" s="399"/>
      <c r="CG50" s="399"/>
      <c r="CH50" s="399"/>
      <c r="CI50" s="399"/>
      <c r="CJ50" s="399"/>
      <c r="CK50" s="399"/>
      <c r="CL50" s="399"/>
      <c r="CM50" s="399"/>
      <c r="CN50" s="399"/>
      <c r="CO50" s="399"/>
      <c r="CP50" s="399"/>
      <c r="CQ50" s="399"/>
      <c r="CR50" s="399"/>
      <c r="CS50" s="399"/>
      <c r="CT50" s="399"/>
      <c r="CU50" s="399"/>
      <c r="CV50" s="399"/>
      <c r="CW50" s="399"/>
      <c r="CX50" s="399"/>
      <c r="CY50" s="399"/>
      <c r="CZ50" s="399"/>
      <c r="DA50" s="399"/>
      <c r="DB50" s="399"/>
      <c r="DC50" s="399"/>
      <c r="DD50" s="399"/>
      <c r="DE50" s="399"/>
      <c r="DF50" s="399"/>
      <c r="DG50" s="399"/>
      <c r="DH50" s="399"/>
      <c r="DI50" s="399"/>
    </row>
    <row r="51" spans="5:113" x14ac:dyDescent="0.15">
      <c r="E51" s="399" t="s">
        <v>199</v>
      </c>
      <c r="F51" s="399"/>
      <c r="G51" s="399"/>
      <c r="H51" s="399"/>
      <c r="I51" s="399"/>
      <c r="J51" s="399"/>
      <c r="K51" s="399"/>
      <c r="L51" s="399"/>
      <c r="M51" s="399"/>
      <c r="N51" s="399"/>
      <c r="O51" s="399"/>
      <c r="P51" s="399"/>
      <c r="Q51" s="399"/>
      <c r="R51" s="399"/>
      <c r="S51" s="399"/>
      <c r="T51" s="399"/>
      <c r="U51" s="399"/>
      <c r="V51" s="399"/>
      <c r="W51" s="399"/>
      <c r="X51" s="399"/>
      <c r="Y51" s="399"/>
      <c r="Z51" s="399"/>
      <c r="AA51" s="399"/>
      <c r="AB51" s="399"/>
      <c r="AC51" s="399"/>
      <c r="AD51" s="399"/>
      <c r="AE51" s="399"/>
      <c r="AF51" s="399"/>
      <c r="AG51" s="399"/>
      <c r="AH51" s="399"/>
      <c r="AI51" s="399"/>
      <c r="AJ51" s="399"/>
      <c r="AK51" s="399"/>
      <c r="AL51" s="399"/>
      <c r="AM51" s="399"/>
      <c r="AN51" s="399"/>
      <c r="AO51" s="399"/>
      <c r="AP51" s="399"/>
      <c r="AQ51" s="399"/>
      <c r="AR51" s="399"/>
      <c r="AS51" s="399"/>
      <c r="AT51" s="399"/>
      <c r="AU51" s="399"/>
      <c r="AV51" s="399"/>
      <c r="AW51" s="399"/>
      <c r="AX51" s="399"/>
      <c r="AY51" s="399"/>
      <c r="AZ51" s="399"/>
      <c r="BA51" s="399"/>
      <c r="BB51" s="399"/>
      <c r="BC51" s="399"/>
      <c r="BD51" s="399"/>
      <c r="BE51" s="399"/>
      <c r="BF51" s="399"/>
      <c r="BG51" s="399"/>
      <c r="BH51" s="399"/>
      <c r="BI51" s="399"/>
      <c r="BJ51" s="399"/>
      <c r="BK51" s="399"/>
      <c r="BL51" s="399"/>
      <c r="BM51" s="399"/>
      <c r="BN51" s="399"/>
      <c r="BO51" s="399"/>
      <c r="BP51" s="399"/>
      <c r="BQ51" s="399"/>
      <c r="BR51" s="399"/>
      <c r="BS51" s="399"/>
      <c r="BT51" s="399"/>
      <c r="BU51" s="399"/>
      <c r="BV51" s="399"/>
      <c r="BW51" s="399"/>
      <c r="BX51" s="399"/>
      <c r="BY51" s="399"/>
      <c r="BZ51" s="399"/>
      <c r="CA51" s="399"/>
      <c r="CB51" s="399"/>
      <c r="CC51" s="399"/>
      <c r="CD51" s="399"/>
      <c r="CE51" s="399"/>
      <c r="CF51" s="399"/>
      <c r="CG51" s="399"/>
      <c r="CH51" s="399"/>
      <c r="CI51" s="399"/>
      <c r="CJ51" s="399"/>
      <c r="CK51" s="399"/>
      <c r="CL51" s="399"/>
      <c r="CM51" s="399"/>
      <c r="CN51" s="399"/>
      <c r="CO51" s="399"/>
      <c r="CP51" s="399"/>
      <c r="CQ51" s="399"/>
      <c r="CR51" s="399"/>
      <c r="CS51" s="399"/>
      <c r="CT51" s="399"/>
      <c r="CU51" s="399"/>
      <c r="CV51" s="399"/>
      <c r="CW51" s="399"/>
      <c r="CX51" s="399"/>
      <c r="CY51" s="399"/>
      <c r="CZ51" s="399"/>
      <c r="DA51" s="399"/>
      <c r="DB51" s="399"/>
      <c r="DC51" s="399"/>
      <c r="DD51" s="399"/>
      <c r="DE51" s="399"/>
      <c r="DF51" s="399"/>
      <c r="DG51" s="399"/>
      <c r="DH51" s="399"/>
      <c r="DI51" s="399"/>
    </row>
    <row r="52" spans="5:113" x14ac:dyDescent="0.15">
      <c r="E52" s="399" t="s">
        <v>200</v>
      </c>
      <c r="F52" s="399"/>
      <c r="G52" s="399"/>
      <c r="H52" s="399"/>
      <c r="I52" s="399"/>
      <c r="J52" s="399"/>
      <c r="K52" s="399"/>
      <c r="L52" s="399"/>
      <c r="M52" s="399"/>
      <c r="N52" s="399"/>
      <c r="O52" s="399"/>
      <c r="P52" s="399"/>
      <c r="Q52" s="399"/>
      <c r="R52" s="399"/>
      <c r="S52" s="399"/>
      <c r="T52" s="399"/>
      <c r="U52" s="399"/>
      <c r="V52" s="399"/>
      <c r="W52" s="399"/>
      <c r="X52" s="399"/>
      <c r="Y52" s="399"/>
      <c r="Z52" s="399"/>
      <c r="AA52" s="399"/>
      <c r="AB52" s="399"/>
      <c r="AC52" s="399"/>
      <c r="AD52" s="399"/>
      <c r="AE52" s="399"/>
      <c r="AF52" s="399"/>
      <c r="AG52" s="399"/>
      <c r="AH52" s="399"/>
      <c r="AI52" s="399"/>
      <c r="AJ52" s="399"/>
      <c r="AK52" s="399"/>
      <c r="AL52" s="399"/>
      <c r="AM52" s="399"/>
      <c r="AN52" s="399"/>
      <c r="AO52" s="399"/>
      <c r="AP52" s="399"/>
      <c r="AQ52" s="399"/>
      <c r="AR52" s="399"/>
      <c r="AS52" s="399"/>
      <c r="AT52" s="399"/>
      <c r="AU52" s="399"/>
      <c r="AV52" s="399"/>
      <c r="AW52" s="399"/>
      <c r="AX52" s="399"/>
      <c r="AY52" s="399"/>
      <c r="AZ52" s="399"/>
      <c r="BA52" s="399"/>
      <c r="BB52" s="399"/>
      <c r="BC52" s="399"/>
      <c r="BD52" s="399"/>
      <c r="BE52" s="399"/>
      <c r="BF52" s="399"/>
      <c r="BG52" s="399"/>
      <c r="BH52" s="399"/>
      <c r="BI52" s="399"/>
      <c r="BJ52" s="399"/>
      <c r="BK52" s="399"/>
      <c r="BL52" s="399"/>
      <c r="BM52" s="399"/>
      <c r="BN52" s="399"/>
      <c r="BO52" s="399"/>
      <c r="BP52" s="399"/>
      <c r="BQ52" s="399"/>
      <c r="BR52" s="399"/>
      <c r="BS52" s="399"/>
      <c r="BT52" s="399"/>
      <c r="BU52" s="399"/>
      <c r="BV52" s="399"/>
      <c r="BW52" s="399"/>
      <c r="BX52" s="399"/>
      <c r="BY52" s="399"/>
      <c r="BZ52" s="399"/>
      <c r="CA52" s="399"/>
      <c r="CB52" s="399"/>
      <c r="CC52" s="399"/>
      <c r="CD52" s="399"/>
      <c r="CE52" s="399"/>
      <c r="CF52" s="399"/>
      <c r="CG52" s="399"/>
      <c r="CH52" s="399"/>
      <c r="CI52" s="399"/>
      <c r="CJ52" s="399"/>
      <c r="CK52" s="399"/>
      <c r="CL52" s="399"/>
      <c r="CM52" s="399"/>
      <c r="CN52" s="399"/>
      <c r="CO52" s="399"/>
      <c r="CP52" s="399"/>
      <c r="CQ52" s="399"/>
      <c r="CR52" s="399"/>
      <c r="CS52" s="399"/>
      <c r="CT52" s="399"/>
      <c r="CU52" s="399"/>
      <c r="CV52" s="399"/>
      <c r="CW52" s="399"/>
      <c r="CX52" s="399"/>
      <c r="CY52" s="399"/>
      <c r="CZ52" s="399"/>
      <c r="DA52" s="399"/>
      <c r="DB52" s="399"/>
      <c r="DC52" s="399"/>
      <c r="DD52" s="399"/>
      <c r="DE52" s="399"/>
      <c r="DF52" s="399"/>
      <c r="DG52" s="399"/>
      <c r="DH52" s="399"/>
      <c r="DI52" s="399"/>
    </row>
    <row r="53" spans="5:113" x14ac:dyDescent="0.15">
      <c r="E53" s="399" t="s">
        <v>201</v>
      </c>
      <c r="F53" s="399"/>
      <c r="G53" s="399"/>
      <c r="H53" s="399"/>
      <c r="I53" s="399"/>
      <c r="J53" s="399"/>
      <c r="K53" s="399"/>
      <c r="L53" s="399"/>
      <c r="M53" s="399"/>
      <c r="N53" s="399"/>
      <c r="O53" s="399"/>
      <c r="P53" s="399"/>
      <c r="Q53" s="399"/>
      <c r="R53" s="399"/>
      <c r="S53" s="399"/>
      <c r="T53" s="399"/>
      <c r="U53" s="399"/>
      <c r="V53" s="399"/>
      <c r="W53" s="399"/>
      <c r="X53" s="399"/>
      <c r="Y53" s="399"/>
      <c r="Z53" s="399"/>
      <c r="AA53" s="399"/>
      <c r="AB53" s="399"/>
      <c r="AC53" s="399"/>
      <c r="AD53" s="399"/>
      <c r="AE53" s="399"/>
      <c r="AF53" s="399"/>
      <c r="AG53" s="399"/>
      <c r="AH53" s="399"/>
      <c r="AI53" s="399"/>
      <c r="AJ53" s="399"/>
      <c r="AK53" s="399"/>
      <c r="AL53" s="399"/>
      <c r="AM53" s="399"/>
      <c r="AN53" s="399"/>
      <c r="AO53" s="399"/>
      <c r="AP53" s="399"/>
      <c r="AQ53" s="399"/>
      <c r="AR53" s="399"/>
      <c r="AS53" s="399"/>
      <c r="AT53" s="399"/>
      <c r="AU53" s="399"/>
      <c r="AV53" s="399"/>
      <c r="AW53" s="399"/>
      <c r="AX53" s="399"/>
      <c r="AY53" s="399"/>
      <c r="AZ53" s="399"/>
      <c r="BA53" s="399"/>
      <c r="BB53" s="399"/>
      <c r="BC53" s="399"/>
      <c r="BD53" s="399"/>
      <c r="BE53" s="399"/>
      <c r="BF53" s="399"/>
      <c r="BG53" s="399"/>
      <c r="BH53" s="399"/>
      <c r="BI53" s="399"/>
      <c r="BJ53" s="399"/>
      <c r="BK53" s="399"/>
      <c r="BL53" s="399"/>
      <c r="BM53" s="399"/>
      <c r="BN53" s="399"/>
      <c r="BO53" s="399"/>
      <c r="BP53" s="399"/>
      <c r="BQ53" s="399"/>
      <c r="BR53" s="399"/>
      <c r="BS53" s="399"/>
      <c r="BT53" s="399"/>
      <c r="BU53" s="399"/>
      <c r="BV53" s="399"/>
      <c r="BW53" s="399"/>
      <c r="BX53" s="399"/>
      <c r="BY53" s="399"/>
      <c r="BZ53" s="399"/>
      <c r="CA53" s="399"/>
      <c r="CB53" s="399"/>
      <c r="CC53" s="399"/>
      <c r="CD53" s="399"/>
      <c r="CE53" s="399"/>
      <c r="CF53" s="399"/>
      <c r="CG53" s="399"/>
      <c r="CH53" s="399"/>
      <c r="CI53" s="399"/>
      <c r="CJ53" s="399"/>
      <c r="CK53" s="399"/>
      <c r="CL53" s="399"/>
      <c r="CM53" s="399"/>
      <c r="CN53" s="399"/>
      <c r="CO53" s="399"/>
      <c r="CP53" s="399"/>
      <c r="CQ53" s="399"/>
      <c r="CR53" s="399"/>
      <c r="CS53" s="399"/>
      <c r="CT53" s="399"/>
      <c r="CU53" s="399"/>
      <c r="CV53" s="399"/>
      <c r="CW53" s="399"/>
      <c r="CX53" s="399"/>
      <c r="CY53" s="399"/>
      <c r="CZ53" s="399"/>
      <c r="DA53" s="399"/>
      <c r="DB53" s="399"/>
      <c r="DC53" s="399"/>
      <c r="DD53" s="399"/>
      <c r="DE53" s="399"/>
      <c r="DF53" s="399"/>
      <c r="DG53" s="399"/>
      <c r="DH53" s="399"/>
      <c r="DI53" s="399"/>
    </row>
    <row r="54" spans="5:113" x14ac:dyDescent="0.15"/>
    <row r="55" spans="5:113" x14ac:dyDescent="0.15"/>
    <row r="56" spans="5:113" x14ac:dyDescent="0.15"/>
  </sheetData>
  <sheetProtection algorithmName="SHA-512" hashValue="N6ej481M0RxFUlGl/KPyujauragd+cuTz5mpM4UZYbo0UmLzb2vitY639hqAZLZ+ADRZ4PZQHWJsOglLVoq0nw==" saltValue="jmcCde+Hr8A2FlP6o+T7a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84" t="s">
        <v>535</v>
      </c>
      <c r="D34" s="1184"/>
      <c r="E34" s="1185"/>
      <c r="F34" s="32">
        <v>4.5</v>
      </c>
      <c r="G34" s="33">
        <v>7.12</v>
      </c>
      <c r="H34" s="33">
        <v>10.57</v>
      </c>
      <c r="I34" s="33">
        <v>10.95</v>
      </c>
      <c r="J34" s="34">
        <v>10.09</v>
      </c>
      <c r="K34" s="22"/>
      <c r="L34" s="22"/>
      <c r="M34" s="22"/>
      <c r="N34" s="22"/>
      <c r="O34" s="22"/>
      <c r="P34" s="22"/>
    </row>
    <row r="35" spans="1:16" ht="39" customHeight="1" x14ac:dyDescent="0.15">
      <c r="A35" s="22"/>
      <c r="B35" s="35"/>
      <c r="C35" s="1180" t="s">
        <v>536</v>
      </c>
      <c r="D35" s="1180"/>
      <c r="E35" s="1181"/>
      <c r="F35" s="36">
        <v>5.31</v>
      </c>
      <c r="G35" s="37">
        <v>6.3</v>
      </c>
      <c r="H35" s="37">
        <v>5.64</v>
      </c>
      <c r="I35" s="37">
        <v>7.56</v>
      </c>
      <c r="J35" s="38">
        <v>7.88</v>
      </c>
      <c r="K35" s="22"/>
      <c r="L35" s="22"/>
      <c r="M35" s="22"/>
      <c r="N35" s="22"/>
      <c r="O35" s="22"/>
      <c r="P35" s="22"/>
    </row>
    <row r="36" spans="1:16" ht="39" customHeight="1" x14ac:dyDescent="0.15">
      <c r="A36" s="22"/>
      <c r="B36" s="35"/>
      <c r="C36" s="1180" t="s">
        <v>537</v>
      </c>
      <c r="D36" s="1180"/>
      <c r="E36" s="1181"/>
      <c r="F36" s="36">
        <v>5.91</v>
      </c>
      <c r="G36" s="37">
        <v>5.9</v>
      </c>
      <c r="H36" s="37">
        <v>6.08</v>
      </c>
      <c r="I36" s="37">
        <v>6.32</v>
      </c>
      <c r="J36" s="38">
        <v>6.57</v>
      </c>
      <c r="K36" s="22"/>
      <c r="L36" s="22"/>
      <c r="M36" s="22"/>
      <c r="N36" s="22"/>
      <c r="O36" s="22"/>
      <c r="P36" s="22"/>
    </row>
    <row r="37" spans="1:16" ht="39" customHeight="1" x14ac:dyDescent="0.15">
      <c r="A37" s="22"/>
      <c r="B37" s="35"/>
      <c r="C37" s="1180" t="s">
        <v>538</v>
      </c>
      <c r="D37" s="1180"/>
      <c r="E37" s="1181"/>
      <c r="F37" s="36">
        <v>3.04</v>
      </c>
      <c r="G37" s="37">
        <v>0.81</v>
      </c>
      <c r="H37" s="37">
        <v>1.2</v>
      </c>
      <c r="I37" s="37">
        <v>0.41</v>
      </c>
      <c r="J37" s="38">
        <v>0.95</v>
      </c>
      <c r="K37" s="22"/>
      <c r="L37" s="22"/>
      <c r="M37" s="22"/>
      <c r="N37" s="22"/>
      <c r="O37" s="22"/>
      <c r="P37" s="22"/>
    </row>
    <row r="38" spans="1:16" ht="39" customHeight="1" x14ac:dyDescent="0.15">
      <c r="A38" s="22"/>
      <c r="B38" s="35"/>
      <c r="C38" s="1180" t="s">
        <v>539</v>
      </c>
      <c r="D38" s="1180"/>
      <c r="E38" s="1181"/>
      <c r="F38" s="36">
        <v>0.44</v>
      </c>
      <c r="G38" s="37">
        <v>0.59</v>
      </c>
      <c r="H38" s="37">
        <v>0.56999999999999995</v>
      </c>
      <c r="I38" s="37">
        <v>0.4</v>
      </c>
      <c r="J38" s="38">
        <v>0.82</v>
      </c>
      <c r="K38" s="22"/>
      <c r="L38" s="22"/>
      <c r="M38" s="22"/>
      <c r="N38" s="22"/>
      <c r="O38" s="22"/>
      <c r="P38" s="22"/>
    </row>
    <row r="39" spans="1:16" ht="39" customHeight="1" x14ac:dyDescent="0.15">
      <c r="A39" s="22"/>
      <c r="B39" s="35"/>
      <c r="C39" s="1180" t="s">
        <v>540</v>
      </c>
      <c r="D39" s="1180"/>
      <c r="E39" s="1181"/>
      <c r="F39" s="36">
        <v>0.05</v>
      </c>
      <c r="G39" s="37">
        <v>0.05</v>
      </c>
      <c r="H39" s="37">
        <v>0.06</v>
      </c>
      <c r="I39" s="37">
        <v>0.02</v>
      </c>
      <c r="J39" s="38">
        <v>0.06</v>
      </c>
      <c r="K39" s="22"/>
      <c r="L39" s="22"/>
      <c r="M39" s="22"/>
      <c r="N39" s="22"/>
      <c r="O39" s="22"/>
      <c r="P39" s="22"/>
    </row>
    <row r="40" spans="1:16" ht="39" customHeight="1" x14ac:dyDescent="0.15">
      <c r="A40" s="22"/>
      <c r="B40" s="35"/>
      <c r="C40" s="1180" t="s">
        <v>541</v>
      </c>
      <c r="D40" s="1180"/>
      <c r="E40" s="1181"/>
      <c r="F40" s="36">
        <v>0.03</v>
      </c>
      <c r="G40" s="37">
        <v>0.01</v>
      </c>
      <c r="H40" s="37">
        <v>0</v>
      </c>
      <c r="I40" s="37">
        <v>0</v>
      </c>
      <c r="J40" s="38">
        <v>0.04</v>
      </c>
      <c r="K40" s="22"/>
      <c r="L40" s="22"/>
      <c r="M40" s="22"/>
      <c r="N40" s="22"/>
      <c r="O40" s="22"/>
      <c r="P40" s="22"/>
    </row>
    <row r="41" spans="1:16" ht="39" customHeight="1" x14ac:dyDescent="0.15">
      <c r="A41" s="22"/>
      <c r="B41" s="35"/>
      <c r="C41" s="1180" t="s">
        <v>542</v>
      </c>
      <c r="D41" s="1180"/>
      <c r="E41" s="1181"/>
      <c r="F41" s="36" t="s">
        <v>490</v>
      </c>
      <c r="G41" s="37" t="s">
        <v>490</v>
      </c>
      <c r="H41" s="37">
        <v>0.01</v>
      </c>
      <c r="I41" s="37">
        <v>0.01</v>
      </c>
      <c r="J41" s="38">
        <v>0.02</v>
      </c>
      <c r="K41" s="22"/>
      <c r="L41" s="22"/>
      <c r="M41" s="22"/>
      <c r="N41" s="22"/>
      <c r="O41" s="22"/>
      <c r="P41" s="22"/>
    </row>
    <row r="42" spans="1:16" ht="39" customHeight="1" x14ac:dyDescent="0.15">
      <c r="A42" s="22"/>
      <c r="B42" s="39"/>
      <c r="C42" s="1180" t="s">
        <v>543</v>
      </c>
      <c r="D42" s="1180"/>
      <c r="E42" s="1181"/>
      <c r="F42" s="36" t="s">
        <v>544</v>
      </c>
      <c r="G42" s="37" t="s">
        <v>545</v>
      </c>
      <c r="H42" s="37" t="s">
        <v>546</v>
      </c>
      <c r="I42" s="37" t="s">
        <v>490</v>
      </c>
      <c r="J42" s="38" t="s">
        <v>490</v>
      </c>
      <c r="K42" s="22"/>
      <c r="L42" s="22"/>
      <c r="M42" s="22"/>
      <c r="N42" s="22"/>
      <c r="O42" s="22"/>
      <c r="P42" s="22"/>
    </row>
    <row r="43" spans="1:16" ht="39" customHeight="1" thickBot="1" x14ac:dyDescent="0.2">
      <c r="A43" s="22"/>
      <c r="B43" s="40"/>
      <c r="C43" s="1182" t="s">
        <v>547</v>
      </c>
      <c r="D43" s="1182"/>
      <c r="E43" s="1183"/>
      <c r="F43" s="41">
        <v>0</v>
      </c>
      <c r="G43" s="42">
        <v>0.01</v>
      </c>
      <c r="H43" s="42">
        <v>0</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NJEydXkF40RrJNPPOWpmtLJW0TtBT889hR2GTD61SjPJCKuZhTtrl2urnGuqIek1Jwz5xGATSV/7HKpbPKToA==" saltValue="44p5nBE8gHPeyNVgm+kgT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15">
      <c r="A45" s="46"/>
      <c r="B45" s="1209" t="s">
        <v>9</v>
      </c>
      <c r="C45" s="1210"/>
      <c r="D45" s="56"/>
      <c r="E45" s="1215" t="s">
        <v>10</v>
      </c>
      <c r="F45" s="1215"/>
      <c r="G45" s="1215"/>
      <c r="H45" s="1215"/>
      <c r="I45" s="1215"/>
      <c r="J45" s="1216"/>
      <c r="K45" s="57">
        <v>3078</v>
      </c>
      <c r="L45" s="58">
        <v>3134</v>
      </c>
      <c r="M45" s="58">
        <v>3258</v>
      </c>
      <c r="N45" s="58">
        <v>3221</v>
      </c>
      <c r="O45" s="59">
        <v>3183</v>
      </c>
      <c r="P45" s="46"/>
      <c r="Q45" s="46"/>
      <c r="R45" s="46"/>
      <c r="S45" s="46"/>
      <c r="T45" s="46"/>
      <c r="U45" s="46"/>
    </row>
    <row r="46" spans="1:21" ht="30.75" customHeight="1" x14ac:dyDescent="0.15">
      <c r="A46" s="46"/>
      <c r="B46" s="1211"/>
      <c r="C46" s="1212"/>
      <c r="D46" s="60"/>
      <c r="E46" s="1188" t="s">
        <v>11</v>
      </c>
      <c r="F46" s="1188"/>
      <c r="G46" s="1188"/>
      <c r="H46" s="1188"/>
      <c r="I46" s="1188"/>
      <c r="J46" s="1189"/>
      <c r="K46" s="61" t="s">
        <v>490</v>
      </c>
      <c r="L46" s="62" t="s">
        <v>490</v>
      </c>
      <c r="M46" s="62" t="s">
        <v>490</v>
      </c>
      <c r="N46" s="62" t="s">
        <v>490</v>
      </c>
      <c r="O46" s="63" t="s">
        <v>490</v>
      </c>
      <c r="P46" s="46"/>
      <c r="Q46" s="46"/>
      <c r="R46" s="46"/>
      <c r="S46" s="46"/>
      <c r="T46" s="46"/>
      <c r="U46" s="46"/>
    </row>
    <row r="47" spans="1:21" ht="30.75" customHeight="1" x14ac:dyDescent="0.15">
      <c r="A47" s="46"/>
      <c r="B47" s="1211"/>
      <c r="C47" s="1212"/>
      <c r="D47" s="60"/>
      <c r="E47" s="1188" t="s">
        <v>12</v>
      </c>
      <c r="F47" s="1188"/>
      <c r="G47" s="1188"/>
      <c r="H47" s="1188"/>
      <c r="I47" s="1188"/>
      <c r="J47" s="1189"/>
      <c r="K47" s="61" t="s">
        <v>490</v>
      </c>
      <c r="L47" s="62" t="s">
        <v>490</v>
      </c>
      <c r="M47" s="62" t="s">
        <v>490</v>
      </c>
      <c r="N47" s="62" t="s">
        <v>490</v>
      </c>
      <c r="O47" s="63" t="s">
        <v>490</v>
      </c>
      <c r="P47" s="46"/>
      <c r="Q47" s="46"/>
      <c r="R47" s="46"/>
      <c r="S47" s="46"/>
      <c r="T47" s="46"/>
      <c r="U47" s="46"/>
    </row>
    <row r="48" spans="1:21" ht="30.75" customHeight="1" x14ac:dyDescent="0.15">
      <c r="A48" s="46"/>
      <c r="B48" s="1211"/>
      <c r="C48" s="1212"/>
      <c r="D48" s="60"/>
      <c r="E48" s="1188" t="s">
        <v>13</v>
      </c>
      <c r="F48" s="1188"/>
      <c r="G48" s="1188"/>
      <c r="H48" s="1188"/>
      <c r="I48" s="1188"/>
      <c r="J48" s="1189"/>
      <c r="K48" s="61">
        <v>161</v>
      </c>
      <c r="L48" s="62">
        <v>181</v>
      </c>
      <c r="M48" s="62">
        <v>194</v>
      </c>
      <c r="N48" s="62">
        <v>197</v>
      </c>
      <c r="O48" s="63">
        <v>198</v>
      </c>
      <c r="P48" s="46"/>
      <c r="Q48" s="46"/>
      <c r="R48" s="46"/>
      <c r="S48" s="46"/>
      <c r="T48" s="46"/>
      <c r="U48" s="46"/>
    </row>
    <row r="49" spans="1:21" ht="30.75" customHeight="1" x14ac:dyDescent="0.15">
      <c r="A49" s="46"/>
      <c r="B49" s="1211"/>
      <c r="C49" s="1212"/>
      <c r="D49" s="60"/>
      <c r="E49" s="1188" t="s">
        <v>14</v>
      </c>
      <c r="F49" s="1188"/>
      <c r="G49" s="1188"/>
      <c r="H49" s="1188"/>
      <c r="I49" s="1188"/>
      <c r="J49" s="1189"/>
      <c r="K49" s="61">
        <v>53</v>
      </c>
      <c r="L49" s="62">
        <v>49</v>
      </c>
      <c r="M49" s="62">
        <v>50</v>
      </c>
      <c r="N49" s="62">
        <v>53</v>
      </c>
      <c r="O49" s="63">
        <v>56</v>
      </c>
      <c r="P49" s="46"/>
      <c r="Q49" s="46"/>
      <c r="R49" s="46"/>
      <c r="S49" s="46"/>
      <c r="T49" s="46"/>
      <c r="U49" s="46"/>
    </row>
    <row r="50" spans="1:21" ht="30.75" customHeight="1" x14ac:dyDescent="0.15">
      <c r="A50" s="46"/>
      <c r="B50" s="1211"/>
      <c r="C50" s="1212"/>
      <c r="D50" s="60"/>
      <c r="E50" s="1188" t="s">
        <v>15</v>
      </c>
      <c r="F50" s="1188"/>
      <c r="G50" s="1188"/>
      <c r="H50" s="1188"/>
      <c r="I50" s="1188"/>
      <c r="J50" s="1189"/>
      <c r="K50" s="61" t="s">
        <v>490</v>
      </c>
      <c r="L50" s="62" t="s">
        <v>490</v>
      </c>
      <c r="M50" s="62" t="s">
        <v>490</v>
      </c>
      <c r="N50" s="62" t="s">
        <v>490</v>
      </c>
      <c r="O50" s="63" t="s">
        <v>490</v>
      </c>
      <c r="P50" s="46"/>
      <c r="Q50" s="46"/>
      <c r="R50" s="46"/>
      <c r="S50" s="46"/>
      <c r="T50" s="46"/>
      <c r="U50" s="46"/>
    </row>
    <row r="51" spans="1:21" ht="30.75" customHeight="1" x14ac:dyDescent="0.15">
      <c r="A51" s="46"/>
      <c r="B51" s="1213"/>
      <c r="C51" s="1214"/>
      <c r="D51" s="64"/>
      <c r="E51" s="1188" t="s">
        <v>16</v>
      </c>
      <c r="F51" s="1188"/>
      <c r="G51" s="1188"/>
      <c r="H51" s="1188"/>
      <c r="I51" s="1188"/>
      <c r="J51" s="1189"/>
      <c r="K51" s="61">
        <v>0</v>
      </c>
      <c r="L51" s="62">
        <v>0</v>
      </c>
      <c r="M51" s="62" t="s">
        <v>490</v>
      </c>
      <c r="N51" s="62" t="s">
        <v>490</v>
      </c>
      <c r="O51" s="63">
        <v>0</v>
      </c>
      <c r="P51" s="46"/>
      <c r="Q51" s="46"/>
      <c r="R51" s="46"/>
      <c r="S51" s="46"/>
      <c r="T51" s="46"/>
      <c r="U51" s="46"/>
    </row>
    <row r="52" spans="1:21" ht="30.75" customHeight="1" x14ac:dyDescent="0.15">
      <c r="A52" s="46"/>
      <c r="B52" s="1186" t="s">
        <v>17</v>
      </c>
      <c r="C52" s="1187"/>
      <c r="D52" s="64"/>
      <c r="E52" s="1188" t="s">
        <v>18</v>
      </c>
      <c r="F52" s="1188"/>
      <c r="G52" s="1188"/>
      <c r="H52" s="1188"/>
      <c r="I52" s="1188"/>
      <c r="J52" s="1189"/>
      <c r="K52" s="61">
        <v>2343</v>
      </c>
      <c r="L52" s="62">
        <v>2376</v>
      </c>
      <c r="M52" s="62">
        <v>2300</v>
      </c>
      <c r="N52" s="62">
        <v>2304</v>
      </c>
      <c r="O52" s="63">
        <v>2292</v>
      </c>
      <c r="P52" s="46"/>
      <c r="Q52" s="46"/>
      <c r="R52" s="46"/>
      <c r="S52" s="46"/>
      <c r="T52" s="46"/>
      <c r="U52" s="46"/>
    </row>
    <row r="53" spans="1:21" ht="30.75" customHeight="1" thickBot="1" x14ac:dyDescent="0.2">
      <c r="A53" s="46"/>
      <c r="B53" s="1190" t="s">
        <v>19</v>
      </c>
      <c r="C53" s="1191"/>
      <c r="D53" s="65"/>
      <c r="E53" s="1192" t="s">
        <v>20</v>
      </c>
      <c r="F53" s="1192"/>
      <c r="G53" s="1192"/>
      <c r="H53" s="1192"/>
      <c r="I53" s="1192"/>
      <c r="J53" s="1193"/>
      <c r="K53" s="66">
        <v>949</v>
      </c>
      <c r="L53" s="67">
        <v>988</v>
      </c>
      <c r="M53" s="67">
        <v>1202</v>
      </c>
      <c r="N53" s="67">
        <v>1167</v>
      </c>
      <c r="O53" s="68">
        <v>1145</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548</v>
      </c>
      <c r="L57" s="79" t="s">
        <v>549</v>
      </c>
      <c r="M57" s="79" t="s">
        <v>550</v>
      </c>
      <c r="N57" s="79" t="s">
        <v>551</v>
      </c>
      <c r="O57" s="80" t="s">
        <v>552</v>
      </c>
      <c r="P57" s="46"/>
      <c r="Q57" s="46"/>
      <c r="R57" s="46"/>
      <c r="S57" s="46"/>
      <c r="T57" s="46"/>
      <c r="U57" s="46"/>
    </row>
    <row r="58" spans="1:21" ht="31.5" customHeight="1" x14ac:dyDescent="0.15">
      <c r="B58" s="1194" t="s">
        <v>24</v>
      </c>
      <c r="C58" s="1195"/>
      <c r="D58" s="1200" t="s">
        <v>25</v>
      </c>
      <c r="E58" s="1201"/>
      <c r="F58" s="1201"/>
      <c r="G58" s="1201"/>
      <c r="H58" s="1201"/>
      <c r="I58" s="1201"/>
      <c r="J58" s="1202"/>
      <c r="K58" s="81"/>
      <c r="L58" s="82"/>
      <c r="M58" s="82"/>
      <c r="N58" s="82"/>
      <c r="O58" s="83"/>
    </row>
    <row r="59" spans="1:21" ht="31.5" customHeight="1" x14ac:dyDescent="0.15">
      <c r="B59" s="1196"/>
      <c r="C59" s="1197"/>
      <c r="D59" s="1203" t="s">
        <v>26</v>
      </c>
      <c r="E59" s="1204"/>
      <c r="F59" s="1204"/>
      <c r="G59" s="1204"/>
      <c r="H59" s="1204"/>
      <c r="I59" s="1204"/>
      <c r="J59" s="1205"/>
      <c r="K59" s="84"/>
      <c r="L59" s="85"/>
      <c r="M59" s="85"/>
      <c r="N59" s="85"/>
      <c r="O59" s="86"/>
    </row>
    <row r="60" spans="1:21" ht="31.5" customHeight="1" thickBot="1" x14ac:dyDescent="0.2">
      <c r="B60" s="1198"/>
      <c r="C60" s="1199"/>
      <c r="D60" s="1206" t="s">
        <v>27</v>
      </c>
      <c r="E60" s="1207"/>
      <c r="F60" s="1207"/>
      <c r="G60" s="1207"/>
      <c r="H60" s="1207"/>
      <c r="I60" s="1207"/>
      <c r="J60" s="120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wJWtSsCG0m/faBKlL8g5gYpvaDg50XEXmxUYEuOGpCrtZlyvXPhueq3TyVv1B5HXacN/fk4ttEDYaBj1mAM4g==" saltValue="smDjsqACmEiDX3GbRkYCU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528</v>
      </c>
      <c r="J40" s="101" t="s">
        <v>529</v>
      </c>
      <c r="K40" s="101" t="s">
        <v>530</v>
      </c>
      <c r="L40" s="101" t="s">
        <v>531</v>
      </c>
      <c r="M40" s="102" t="s">
        <v>532</v>
      </c>
    </row>
    <row r="41" spans="2:13" ht="27.75" customHeight="1" x14ac:dyDescent="0.15">
      <c r="B41" s="1229" t="s">
        <v>30</v>
      </c>
      <c r="C41" s="1230"/>
      <c r="D41" s="103"/>
      <c r="E41" s="1231" t="s">
        <v>31</v>
      </c>
      <c r="F41" s="1231"/>
      <c r="G41" s="1231"/>
      <c r="H41" s="1232"/>
      <c r="I41" s="330">
        <v>34156</v>
      </c>
      <c r="J41" s="331">
        <v>33989</v>
      </c>
      <c r="K41" s="331">
        <v>33686</v>
      </c>
      <c r="L41" s="331">
        <v>33184</v>
      </c>
      <c r="M41" s="332">
        <v>32939</v>
      </c>
    </row>
    <row r="42" spans="2:13" ht="27.75" customHeight="1" x14ac:dyDescent="0.15">
      <c r="B42" s="1219"/>
      <c r="C42" s="1220"/>
      <c r="D42" s="104"/>
      <c r="E42" s="1223" t="s">
        <v>32</v>
      </c>
      <c r="F42" s="1223"/>
      <c r="G42" s="1223"/>
      <c r="H42" s="1224"/>
      <c r="I42" s="333" t="s">
        <v>490</v>
      </c>
      <c r="J42" s="334" t="s">
        <v>490</v>
      </c>
      <c r="K42" s="334" t="s">
        <v>490</v>
      </c>
      <c r="L42" s="334" t="s">
        <v>490</v>
      </c>
      <c r="M42" s="335" t="s">
        <v>490</v>
      </c>
    </row>
    <row r="43" spans="2:13" ht="27.75" customHeight="1" x14ac:dyDescent="0.15">
      <c r="B43" s="1219"/>
      <c r="C43" s="1220"/>
      <c r="D43" s="104"/>
      <c r="E43" s="1223" t="s">
        <v>33</v>
      </c>
      <c r="F43" s="1223"/>
      <c r="G43" s="1223"/>
      <c r="H43" s="1224"/>
      <c r="I43" s="333">
        <v>1742</v>
      </c>
      <c r="J43" s="334">
        <v>1789</v>
      </c>
      <c r="K43" s="334">
        <v>1794</v>
      </c>
      <c r="L43" s="334">
        <v>1882</v>
      </c>
      <c r="M43" s="335">
        <v>1864</v>
      </c>
    </row>
    <row r="44" spans="2:13" ht="27.75" customHeight="1" x14ac:dyDescent="0.15">
      <c r="B44" s="1219"/>
      <c r="C44" s="1220"/>
      <c r="D44" s="104"/>
      <c r="E44" s="1223" t="s">
        <v>34</v>
      </c>
      <c r="F44" s="1223"/>
      <c r="G44" s="1223"/>
      <c r="H44" s="1224"/>
      <c r="I44" s="333">
        <v>888</v>
      </c>
      <c r="J44" s="334">
        <v>986</v>
      </c>
      <c r="K44" s="334">
        <v>1589</v>
      </c>
      <c r="L44" s="334">
        <v>1897</v>
      </c>
      <c r="M44" s="335">
        <v>1851</v>
      </c>
    </row>
    <row r="45" spans="2:13" ht="27.75" customHeight="1" x14ac:dyDescent="0.15">
      <c r="B45" s="1219"/>
      <c r="C45" s="1220"/>
      <c r="D45" s="104"/>
      <c r="E45" s="1223" t="s">
        <v>35</v>
      </c>
      <c r="F45" s="1223"/>
      <c r="G45" s="1223"/>
      <c r="H45" s="1224"/>
      <c r="I45" s="333">
        <v>3267</v>
      </c>
      <c r="J45" s="334">
        <v>3183</v>
      </c>
      <c r="K45" s="334">
        <v>2959</v>
      </c>
      <c r="L45" s="334">
        <v>3004</v>
      </c>
      <c r="M45" s="335">
        <v>3097</v>
      </c>
    </row>
    <row r="46" spans="2:13" ht="27.75" customHeight="1" x14ac:dyDescent="0.15">
      <c r="B46" s="1219"/>
      <c r="C46" s="1220"/>
      <c r="D46" s="105"/>
      <c r="E46" s="1223" t="s">
        <v>36</v>
      </c>
      <c r="F46" s="1223"/>
      <c r="G46" s="1223"/>
      <c r="H46" s="1224"/>
      <c r="I46" s="333" t="s">
        <v>490</v>
      </c>
      <c r="J46" s="334" t="s">
        <v>490</v>
      </c>
      <c r="K46" s="334" t="s">
        <v>490</v>
      </c>
      <c r="L46" s="334" t="s">
        <v>490</v>
      </c>
      <c r="M46" s="335" t="s">
        <v>490</v>
      </c>
    </row>
    <row r="47" spans="2:13" ht="27.75" customHeight="1" x14ac:dyDescent="0.15">
      <c r="B47" s="1219"/>
      <c r="C47" s="1220"/>
      <c r="D47" s="106"/>
      <c r="E47" s="1233" t="s">
        <v>37</v>
      </c>
      <c r="F47" s="1234"/>
      <c r="G47" s="1234"/>
      <c r="H47" s="1235"/>
      <c r="I47" s="333" t="s">
        <v>490</v>
      </c>
      <c r="J47" s="334" t="s">
        <v>490</v>
      </c>
      <c r="K47" s="334" t="s">
        <v>490</v>
      </c>
      <c r="L47" s="334" t="s">
        <v>490</v>
      </c>
      <c r="M47" s="335" t="s">
        <v>490</v>
      </c>
    </row>
    <row r="48" spans="2:13" ht="27.75" customHeight="1" x14ac:dyDescent="0.15">
      <c r="B48" s="1219"/>
      <c r="C48" s="1220"/>
      <c r="D48" s="104"/>
      <c r="E48" s="1223" t="s">
        <v>38</v>
      </c>
      <c r="F48" s="1223"/>
      <c r="G48" s="1223"/>
      <c r="H48" s="1224"/>
      <c r="I48" s="333" t="s">
        <v>490</v>
      </c>
      <c r="J48" s="334" t="s">
        <v>490</v>
      </c>
      <c r="K48" s="334" t="s">
        <v>490</v>
      </c>
      <c r="L48" s="334" t="s">
        <v>490</v>
      </c>
      <c r="M48" s="335" t="s">
        <v>490</v>
      </c>
    </row>
    <row r="49" spans="2:13" ht="27.75" customHeight="1" x14ac:dyDescent="0.15">
      <c r="B49" s="1221"/>
      <c r="C49" s="1222"/>
      <c r="D49" s="104"/>
      <c r="E49" s="1223" t="s">
        <v>39</v>
      </c>
      <c r="F49" s="1223"/>
      <c r="G49" s="1223"/>
      <c r="H49" s="1224"/>
      <c r="I49" s="333">
        <v>65</v>
      </c>
      <c r="J49" s="334" t="s">
        <v>490</v>
      </c>
      <c r="K49" s="334" t="s">
        <v>490</v>
      </c>
      <c r="L49" s="334" t="s">
        <v>490</v>
      </c>
      <c r="M49" s="335" t="s">
        <v>490</v>
      </c>
    </row>
    <row r="50" spans="2:13" ht="27.75" customHeight="1" x14ac:dyDescent="0.15">
      <c r="B50" s="1217" t="s">
        <v>40</v>
      </c>
      <c r="C50" s="1218"/>
      <c r="D50" s="107"/>
      <c r="E50" s="1223" t="s">
        <v>41</v>
      </c>
      <c r="F50" s="1223"/>
      <c r="G50" s="1223"/>
      <c r="H50" s="1224"/>
      <c r="I50" s="333">
        <v>3375</v>
      </c>
      <c r="J50" s="334">
        <v>4342</v>
      </c>
      <c r="K50" s="334">
        <v>4782</v>
      </c>
      <c r="L50" s="334">
        <v>5135</v>
      </c>
      <c r="M50" s="335">
        <v>5558</v>
      </c>
    </row>
    <row r="51" spans="2:13" ht="27.75" customHeight="1" x14ac:dyDescent="0.15">
      <c r="B51" s="1219"/>
      <c r="C51" s="1220"/>
      <c r="D51" s="104"/>
      <c r="E51" s="1223" t="s">
        <v>42</v>
      </c>
      <c r="F51" s="1223"/>
      <c r="G51" s="1223"/>
      <c r="H51" s="1224"/>
      <c r="I51" s="333">
        <v>1930</v>
      </c>
      <c r="J51" s="334">
        <v>2106</v>
      </c>
      <c r="K51" s="334">
        <v>2434</v>
      </c>
      <c r="L51" s="334">
        <v>2841</v>
      </c>
      <c r="M51" s="335">
        <v>2912</v>
      </c>
    </row>
    <row r="52" spans="2:13" ht="27.75" customHeight="1" x14ac:dyDescent="0.15">
      <c r="B52" s="1221"/>
      <c r="C52" s="1222"/>
      <c r="D52" s="104"/>
      <c r="E52" s="1223" t="s">
        <v>43</v>
      </c>
      <c r="F52" s="1223"/>
      <c r="G52" s="1223"/>
      <c r="H52" s="1224"/>
      <c r="I52" s="333">
        <v>24596</v>
      </c>
      <c r="J52" s="334">
        <v>24262</v>
      </c>
      <c r="K52" s="334">
        <v>23752</v>
      </c>
      <c r="L52" s="334">
        <v>23573</v>
      </c>
      <c r="M52" s="335">
        <v>23081</v>
      </c>
    </row>
    <row r="53" spans="2:13" ht="27.75" customHeight="1" thickBot="1" x14ac:dyDescent="0.2">
      <c r="B53" s="1225" t="s">
        <v>19</v>
      </c>
      <c r="C53" s="1226"/>
      <c r="D53" s="108"/>
      <c r="E53" s="1227" t="s">
        <v>44</v>
      </c>
      <c r="F53" s="1227"/>
      <c r="G53" s="1227"/>
      <c r="H53" s="1228"/>
      <c r="I53" s="336">
        <v>10216</v>
      </c>
      <c r="J53" s="337">
        <v>9236</v>
      </c>
      <c r="K53" s="337">
        <v>9059</v>
      </c>
      <c r="L53" s="337">
        <v>8417</v>
      </c>
      <c r="M53" s="338">
        <v>8202</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XBbm5Eu2IP1k9uCXokV7o627CJkn9TB8EZhoBaEigfWVtK4TgZ8X5/vAAK5nHsM/8Jd4YH4QfSj27MFhZbT3XQ==" saltValue="PsTcK/SBzIopzxyStoP//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530</v>
      </c>
      <c r="G54" s="117" t="s">
        <v>531</v>
      </c>
      <c r="H54" s="118" t="s">
        <v>532</v>
      </c>
    </row>
    <row r="55" spans="2:8" ht="52.5" customHeight="1" x14ac:dyDescent="0.15">
      <c r="B55" s="119"/>
      <c r="C55" s="1244" t="s">
        <v>46</v>
      </c>
      <c r="D55" s="1244"/>
      <c r="E55" s="1245"/>
      <c r="F55" s="339">
        <v>3492</v>
      </c>
      <c r="G55" s="339">
        <v>3711</v>
      </c>
      <c r="H55" s="340">
        <v>4261</v>
      </c>
    </row>
    <row r="56" spans="2:8" ht="52.5" customHeight="1" x14ac:dyDescent="0.15">
      <c r="B56" s="120"/>
      <c r="C56" s="1246" t="s">
        <v>47</v>
      </c>
      <c r="D56" s="1246"/>
      <c r="E56" s="1247"/>
      <c r="F56" s="341">
        <v>2</v>
      </c>
      <c r="G56" s="341">
        <v>72</v>
      </c>
      <c r="H56" s="342">
        <v>129</v>
      </c>
    </row>
    <row r="57" spans="2:8" ht="53.25" customHeight="1" x14ac:dyDescent="0.15">
      <c r="B57" s="120"/>
      <c r="C57" s="1248" t="s">
        <v>48</v>
      </c>
      <c r="D57" s="1248"/>
      <c r="E57" s="1249"/>
      <c r="F57" s="343">
        <v>358</v>
      </c>
      <c r="G57" s="343">
        <v>327</v>
      </c>
      <c r="H57" s="344">
        <v>296</v>
      </c>
    </row>
    <row r="58" spans="2:8" ht="45.75" customHeight="1" x14ac:dyDescent="0.15">
      <c r="B58" s="121"/>
      <c r="C58" s="1236" t="s">
        <v>566</v>
      </c>
      <c r="D58" s="1237"/>
      <c r="E58" s="1238"/>
      <c r="F58" s="345">
        <v>69</v>
      </c>
      <c r="G58" s="345">
        <v>69</v>
      </c>
      <c r="H58" s="346">
        <v>69</v>
      </c>
    </row>
    <row r="59" spans="2:8" ht="45.75" customHeight="1" x14ac:dyDescent="0.15">
      <c r="B59" s="121"/>
      <c r="C59" s="1236" t="s">
        <v>567</v>
      </c>
      <c r="D59" s="1237"/>
      <c r="E59" s="1238"/>
      <c r="F59" s="345">
        <v>113</v>
      </c>
      <c r="G59" s="345">
        <v>87</v>
      </c>
      <c r="H59" s="346">
        <v>61</v>
      </c>
    </row>
    <row r="60" spans="2:8" ht="45.75" customHeight="1" x14ac:dyDescent="0.15">
      <c r="B60" s="121"/>
      <c r="C60" s="1236" t="s">
        <v>563</v>
      </c>
      <c r="D60" s="1237"/>
      <c r="E60" s="1238"/>
      <c r="F60" s="345">
        <v>46</v>
      </c>
      <c r="G60" s="345">
        <v>44</v>
      </c>
      <c r="H60" s="346">
        <v>43</v>
      </c>
    </row>
    <row r="61" spans="2:8" ht="45.75" customHeight="1" x14ac:dyDescent="0.15">
      <c r="B61" s="121"/>
      <c r="C61" s="1236" t="s">
        <v>564</v>
      </c>
      <c r="D61" s="1237"/>
      <c r="E61" s="1238"/>
      <c r="F61" s="345">
        <v>40</v>
      </c>
      <c r="G61" s="345">
        <v>42</v>
      </c>
      <c r="H61" s="346">
        <v>42</v>
      </c>
    </row>
    <row r="62" spans="2:8" ht="45.75" customHeight="1" thickBot="1" x14ac:dyDescent="0.2">
      <c r="B62" s="122"/>
      <c r="C62" s="1239" t="s">
        <v>565</v>
      </c>
      <c r="D62" s="1240"/>
      <c r="E62" s="1241"/>
      <c r="F62" s="347">
        <v>39</v>
      </c>
      <c r="G62" s="347">
        <v>36</v>
      </c>
      <c r="H62" s="348">
        <v>33</v>
      </c>
    </row>
    <row r="63" spans="2:8" ht="52.5" customHeight="1" thickBot="1" x14ac:dyDescent="0.2">
      <c r="B63" s="123"/>
      <c r="C63" s="1242" t="s">
        <v>49</v>
      </c>
      <c r="D63" s="1242"/>
      <c r="E63" s="1243"/>
      <c r="F63" s="349">
        <v>3853</v>
      </c>
      <c r="G63" s="349">
        <v>4110</v>
      </c>
      <c r="H63" s="350">
        <v>4686</v>
      </c>
    </row>
    <row r="64" spans="2:8" x14ac:dyDescent="0.15"/>
  </sheetData>
  <sheetProtection algorithmName="SHA-512" hashValue="3AsjdyKmj+PubE1UL8+PLQnZN5rZRBk5h0h/hPRhCuecuX4R+gtLrbbc0tUof+8vNMGBkberAAIxuuHCs4QBig==" saltValue="O4k6tO82XzTxJWJ2phPqw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CA0DE-770E-4097-ABA2-01B50DDA5C53}">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351"/>
      <c r="B1" s="352"/>
      <c r="DD1" s="243"/>
      <c r="DE1" s="243"/>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43"/>
      <c r="DE2" s="243"/>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43"/>
      <c r="DE3" s="243"/>
    </row>
    <row r="4" spans="1:109" s="241"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41"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41"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41"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41"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41"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41"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41"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41"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41"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41"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41" customFormat="1" x14ac:dyDescent="0.15">
      <c r="A15" s="24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41" customFormat="1" x14ac:dyDescent="0.15">
      <c r="A16" s="24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41" customFormat="1" x14ac:dyDescent="0.15">
      <c r="A17" s="24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41" customFormat="1" x14ac:dyDescent="0.15">
      <c r="A18" s="24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43"/>
      <c r="DE19" s="243"/>
    </row>
    <row r="20" spans="1:109" x14ac:dyDescent="0.15">
      <c r="DD20" s="243"/>
      <c r="DE20" s="243"/>
    </row>
    <row r="21" spans="1:109" ht="17.25" customHeight="1" x14ac:dyDescent="0.15">
      <c r="B21" s="354"/>
      <c r="C21" s="245"/>
      <c r="D21" s="245"/>
      <c r="E21" s="245"/>
      <c r="F21" s="245"/>
      <c r="G21" s="245"/>
      <c r="H21" s="245"/>
      <c r="I21" s="245"/>
      <c r="J21" s="245"/>
      <c r="K21" s="245"/>
      <c r="L21" s="245"/>
      <c r="M21" s="245"/>
      <c r="N21" s="35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355"/>
      <c r="AU21" s="245"/>
      <c r="AV21" s="245"/>
      <c r="AW21" s="245"/>
      <c r="AX21" s="245"/>
      <c r="AY21" s="245"/>
      <c r="AZ21" s="245"/>
      <c r="BA21" s="245"/>
      <c r="BB21" s="245"/>
      <c r="BC21" s="245"/>
      <c r="BD21" s="245"/>
      <c r="BE21" s="245"/>
      <c r="BF21" s="355"/>
      <c r="BG21" s="245"/>
      <c r="BH21" s="245"/>
      <c r="BI21" s="245"/>
      <c r="BJ21" s="245"/>
      <c r="BK21" s="245"/>
      <c r="BL21" s="245"/>
      <c r="BM21" s="245"/>
      <c r="BN21" s="245"/>
      <c r="BO21" s="245"/>
      <c r="BP21" s="245"/>
      <c r="BQ21" s="245"/>
      <c r="BR21" s="355"/>
      <c r="BS21" s="245"/>
      <c r="BT21" s="245"/>
      <c r="BU21" s="245"/>
      <c r="BV21" s="245"/>
      <c r="BW21" s="245"/>
      <c r="BX21" s="245"/>
      <c r="BY21" s="245"/>
      <c r="BZ21" s="245"/>
      <c r="CA21" s="245"/>
      <c r="CB21" s="245"/>
      <c r="CC21" s="245"/>
      <c r="CD21" s="355"/>
      <c r="CE21" s="245"/>
      <c r="CF21" s="245"/>
      <c r="CG21" s="245"/>
      <c r="CH21" s="245"/>
      <c r="CI21" s="245"/>
      <c r="CJ21" s="245"/>
      <c r="CK21" s="245"/>
      <c r="CL21" s="245"/>
      <c r="CM21" s="245"/>
      <c r="CN21" s="245"/>
      <c r="CO21" s="245"/>
      <c r="CP21" s="355"/>
      <c r="CQ21" s="245"/>
      <c r="CR21" s="245"/>
      <c r="CS21" s="245"/>
      <c r="CT21" s="245"/>
      <c r="CU21" s="245"/>
      <c r="CV21" s="245"/>
      <c r="CW21" s="245"/>
      <c r="CX21" s="245"/>
      <c r="CY21" s="245"/>
      <c r="CZ21" s="245"/>
      <c r="DA21" s="245"/>
      <c r="DB21" s="355"/>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356"/>
      <c r="DD40" s="356"/>
      <c r="DE40" s="243"/>
    </row>
    <row r="41" spans="2:109" ht="17.25" x14ac:dyDescent="0.15">
      <c r="B41" s="244" t="s">
        <v>568</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357"/>
      <c r="I42" s="358"/>
      <c r="J42" s="358"/>
      <c r="K42" s="358"/>
      <c r="AM42" s="357"/>
      <c r="AN42" s="357" t="s">
        <v>569</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47"/>
      <c r="AN43" s="377" t="s">
        <v>570</v>
      </c>
      <c r="AO43" s="378"/>
      <c r="AP43" s="378"/>
      <c r="AQ43" s="378"/>
      <c r="AR43" s="378"/>
      <c r="AS43" s="378"/>
      <c r="AT43" s="378"/>
      <c r="AU43" s="378"/>
      <c r="AV43" s="378"/>
      <c r="AW43" s="378"/>
      <c r="AX43" s="378"/>
      <c r="AY43" s="378"/>
      <c r="AZ43" s="378"/>
      <c r="BA43" s="378"/>
      <c r="BB43" s="378"/>
      <c r="BC43" s="378"/>
      <c r="BD43" s="378"/>
      <c r="BE43" s="378"/>
      <c r="BF43" s="378"/>
      <c r="BG43" s="378"/>
      <c r="BH43" s="378"/>
      <c r="BI43" s="378"/>
      <c r="BJ43" s="378"/>
      <c r="BK43" s="378"/>
      <c r="BL43" s="378"/>
      <c r="BM43" s="378"/>
      <c r="BN43" s="378"/>
      <c r="BO43" s="378"/>
      <c r="BP43" s="378"/>
      <c r="BQ43" s="378"/>
      <c r="BR43" s="378"/>
      <c r="BS43" s="378"/>
      <c r="BT43" s="378"/>
      <c r="BU43" s="378"/>
      <c r="BV43" s="378"/>
      <c r="BW43" s="378"/>
      <c r="BX43" s="378"/>
      <c r="BY43" s="378"/>
      <c r="BZ43" s="378"/>
      <c r="CA43" s="378"/>
      <c r="CB43" s="378"/>
      <c r="CC43" s="378"/>
      <c r="CD43" s="378"/>
      <c r="CE43" s="378"/>
      <c r="CF43" s="378"/>
      <c r="CG43" s="378"/>
      <c r="CH43" s="378"/>
      <c r="CI43" s="378"/>
      <c r="CJ43" s="378"/>
      <c r="CK43" s="378"/>
      <c r="CL43" s="378"/>
      <c r="CM43" s="378"/>
      <c r="CN43" s="378"/>
      <c r="CO43" s="378"/>
      <c r="CP43" s="378"/>
      <c r="CQ43" s="378"/>
      <c r="CR43" s="378"/>
      <c r="CS43" s="378"/>
      <c r="CT43" s="378"/>
      <c r="CU43" s="378"/>
      <c r="CV43" s="378"/>
      <c r="CW43" s="378"/>
      <c r="CX43" s="378"/>
      <c r="CY43" s="378"/>
      <c r="CZ43" s="378"/>
      <c r="DA43" s="378"/>
      <c r="DB43" s="378"/>
      <c r="DC43" s="379"/>
    </row>
    <row r="44" spans="2:109" x14ac:dyDescent="0.15">
      <c r="B44" s="247"/>
      <c r="AN44" s="380"/>
      <c r="AO44" s="381"/>
      <c r="AP44" s="381"/>
      <c r="AQ44" s="381"/>
      <c r="AR44" s="381"/>
      <c r="AS44" s="381"/>
      <c r="AT44" s="381"/>
      <c r="AU44" s="381"/>
      <c r="AV44" s="381"/>
      <c r="AW44" s="381"/>
      <c r="AX44" s="381"/>
      <c r="AY44" s="381"/>
      <c r="AZ44" s="381"/>
      <c r="BA44" s="381"/>
      <c r="BB44" s="381"/>
      <c r="BC44" s="381"/>
      <c r="BD44" s="381"/>
      <c r="BE44" s="381"/>
      <c r="BF44" s="381"/>
      <c r="BG44" s="381"/>
      <c r="BH44" s="381"/>
      <c r="BI44" s="381"/>
      <c r="BJ44" s="381"/>
      <c r="BK44" s="381"/>
      <c r="BL44" s="381"/>
      <c r="BM44" s="381"/>
      <c r="BN44" s="381"/>
      <c r="BO44" s="381"/>
      <c r="BP44" s="381"/>
      <c r="BQ44" s="381"/>
      <c r="BR44" s="381"/>
      <c r="BS44" s="381"/>
      <c r="BT44" s="381"/>
      <c r="BU44" s="381"/>
      <c r="BV44" s="381"/>
      <c r="BW44" s="381"/>
      <c r="BX44" s="381"/>
      <c r="BY44" s="381"/>
      <c r="BZ44" s="381"/>
      <c r="CA44" s="381"/>
      <c r="CB44" s="381"/>
      <c r="CC44" s="381"/>
      <c r="CD44" s="381"/>
      <c r="CE44" s="381"/>
      <c r="CF44" s="381"/>
      <c r="CG44" s="381"/>
      <c r="CH44" s="381"/>
      <c r="CI44" s="381"/>
      <c r="CJ44" s="381"/>
      <c r="CK44" s="381"/>
      <c r="CL44" s="381"/>
      <c r="CM44" s="381"/>
      <c r="CN44" s="381"/>
      <c r="CO44" s="381"/>
      <c r="CP44" s="381"/>
      <c r="CQ44" s="381"/>
      <c r="CR44" s="381"/>
      <c r="CS44" s="381"/>
      <c r="CT44" s="381"/>
      <c r="CU44" s="381"/>
      <c r="CV44" s="381"/>
      <c r="CW44" s="381"/>
      <c r="CX44" s="381"/>
      <c r="CY44" s="381"/>
      <c r="CZ44" s="381"/>
      <c r="DA44" s="381"/>
      <c r="DB44" s="381"/>
      <c r="DC44" s="382"/>
    </row>
    <row r="45" spans="2:109" x14ac:dyDescent="0.15">
      <c r="B45" s="247"/>
      <c r="AN45" s="380"/>
      <c r="AO45" s="381"/>
      <c r="AP45" s="381"/>
      <c r="AQ45" s="381"/>
      <c r="AR45" s="381"/>
      <c r="AS45" s="381"/>
      <c r="AT45" s="381"/>
      <c r="AU45" s="381"/>
      <c r="AV45" s="381"/>
      <c r="AW45" s="381"/>
      <c r="AX45" s="381"/>
      <c r="AY45" s="381"/>
      <c r="AZ45" s="381"/>
      <c r="BA45" s="381"/>
      <c r="BB45" s="381"/>
      <c r="BC45" s="381"/>
      <c r="BD45" s="381"/>
      <c r="BE45" s="381"/>
      <c r="BF45" s="381"/>
      <c r="BG45" s="381"/>
      <c r="BH45" s="381"/>
      <c r="BI45" s="381"/>
      <c r="BJ45" s="381"/>
      <c r="BK45" s="381"/>
      <c r="BL45" s="381"/>
      <c r="BM45" s="381"/>
      <c r="BN45" s="381"/>
      <c r="BO45" s="381"/>
      <c r="BP45" s="381"/>
      <c r="BQ45" s="381"/>
      <c r="BR45" s="381"/>
      <c r="BS45" s="381"/>
      <c r="BT45" s="381"/>
      <c r="BU45" s="381"/>
      <c r="BV45" s="381"/>
      <c r="BW45" s="381"/>
      <c r="BX45" s="381"/>
      <c r="BY45" s="381"/>
      <c r="BZ45" s="381"/>
      <c r="CA45" s="381"/>
      <c r="CB45" s="381"/>
      <c r="CC45" s="381"/>
      <c r="CD45" s="381"/>
      <c r="CE45" s="381"/>
      <c r="CF45" s="381"/>
      <c r="CG45" s="381"/>
      <c r="CH45" s="381"/>
      <c r="CI45" s="381"/>
      <c r="CJ45" s="381"/>
      <c r="CK45" s="381"/>
      <c r="CL45" s="381"/>
      <c r="CM45" s="381"/>
      <c r="CN45" s="381"/>
      <c r="CO45" s="381"/>
      <c r="CP45" s="381"/>
      <c r="CQ45" s="381"/>
      <c r="CR45" s="381"/>
      <c r="CS45" s="381"/>
      <c r="CT45" s="381"/>
      <c r="CU45" s="381"/>
      <c r="CV45" s="381"/>
      <c r="CW45" s="381"/>
      <c r="CX45" s="381"/>
      <c r="CY45" s="381"/>
      <c r="CZ45" s="381"/>
      <c r="DA45" s="381"/>
      <c r="DB45" s="381"/>
      <c r="DC45" s="382"/>
    </row>
    <row r="46" spans="2:109" x14ac:dyDescent="0.15">
      <c r="B46" s="247"/>
      <c r="AN46" s="380"/>
      <c r="AO46" s="381"/>
      <c r="AP46" s="381"/>
      <c r="AQ46" s="381"/>
      <c r="AR46" s="381"/>
      <c r="AS46" s="381"/>
      <c r="AT46" s="381"/>
      <c r="AU46" s="381"/>
      <c r="AV46" s="381"/>
      <c r="AW46" s="381"/>
      <c r="AX46" s="381"/>
      <c r="AY46" s="381"/>
      <c r="AZ46" s="381"/>
      <c r="BA46" s="381"/>
      <c r="BB46" s="381"/>
      <c r="BC46" s="381"/>
      <c r="BD46" s="381"/>
      <c r="BE46" s="381"/>
      <c r="BF46" s="381"/>
      <c r="BG46" s="381"/>
      <c r="BH46" s="381"/>
      <c r="BI46" s="381"/>
      <c r="BJ46" s="381"/>
      <c r="BK46" s="381"/>
      <c r="BL46" s="381"/>
      <c r="BM46" s="381"/>
      <c r="BN46" s="381"/>
      <c r="BO46" s="381"/>
      <c r="BP46" s="381"/>
      <c r="BQ46" s="381"/>
      <c r="BR46" s="381"/>
      <c r="BS46" s="381"/>
      <c r="BT46" s="381"/>
      <c r="BU46" s="381"/>
      <c r="BV46" s="381"/>
      <c r="BW46" s="381"/>
      <c r="BX46" s="381"/>
      <c r="BY46" s="381"/>
      <c r="BZ46" s="381"/>
      <c r="CA46" s="381"/>
      <c r="CB46" s="381"/>
      <c r="CC46" s="381"/>
      <c r="CD46" s="381"/>
      <c r="CE46" s="381"/>
      <c r="CF46" s="381"/>
      <c r="CG46" s="381"/>
      <c r="CH46" s="381"/>
      <c r="CI46" s="381"/>
      <c r="CJ46" s="381"/>
      <c r="CK46" s="381"/>
      <c r="CL46" s="381"/>
      <c r="CM46" s="381"/>
      <c r="CN46" s="381"/>
      <c r="CO46" s="381"/>
      <c r="CP46" s="381"/>
      <c r="CQ46" s="381"/>
      <c r="CR46" s="381"/>
      <c r="CS46" s="381"/>
      <c r="CT46" s="381"/>
      <c r="CU46" s="381"/>
      <c r="CV46" s="381"/>
      <c r="CW46" s="381"/>
      <c r="CX46" s="381"/>
      <c r="CY46" s="381"/>
      <c r="CZ46" s="381"/>
      <c r="DA46" s="381"/>
      <c r="DB46" s="381"/>
      <c r="DC46" s="382"/>
    </row>
    <row r="47" spans="2:109" x14ac:dyDescent="0.15">
      <c r="B47" s="247"/>
      <c r="AN47" s="383"/>
      <c r="AO47" s="384"/>
      <c r="AP47" s="384"/>
      <c r="AQ47" s="384"/>
      <c r="AR47" s="384"/>
      <c r="AS47" s="384"/>
      <c r="AT47" s="384"/>
      <c r="AU47" s="384"/>
      <c r="AV47" s="384"/>
      <c r="AW47" s="384"/>
      <c r="AX47" s="384"/>
      <c r="AY47" s="384"/>
      <c r="AZ47" s="384"/>
      <c r="BA47" s="384"/>
      <c r="BB47" s="384"/>
      <c r="BC47" s="384"/>
      <c r="BD47" s="384"/>
      <c r="BE47" s="384"/>
      <c r="BF47" s="384"/>
      <c r="BG47" s="384"/>
      <c r="BH47" s="384"/>
      <c r="BI47" s="384"/>
      <c r="BJ47" s="384"/>
      <c r="BK47" s="384"/>
      <c r="BL47" s="384"/>
      <c r="BM47" s="384"/>
      <c r="BN47" s="384"/>
      <c r="BO47" s="384"/>
      <c r="BP47" s="384"/>
      <c r="BQ47" s="384"/>
      <c r="BR47" s="384"/>
      <c r="BS47" s="384"/>
      <c r="BT47" s="384"/>
      <c r="BU47" s="384"/>
      <c r="BV47" s="384"/>
      <c r="BW47" s="384"/>
      <c r="BX47" s="384"/>
      <c r="BY47" s="384"/>
      <c r="BZ47" s="384"/>
      <c r="CA47" s="384"/>
      <c r="CB47" s="384"/>
      <c r="CC47" s="384"/>
      <c r="CD47" s="384"/>
      <c r="CE47" s="384"/>
      <c r="CF47" s="384"/>
      <c r="CG47" s="384"/>
      <c r="CH47" s="384"/>
      <c r="CI47" s="384"/>
      <c r="CJ47" s="384"/>
      <c r="CK47" s="384"/>
      <c r="CL47" s="384"/>
      <c r="CM47" s="384"/>
      <c r="CN47" s="384"/>
      <c r="CO47" s="384"/>
      <c r="CP47" s="384"/>
      <c r="CQ47" s="384"/>
      <c r="CR47" s="384"/>
      <c r="CS47" s="384"/>
      <c r="CT47" s="384"/>
      <c r="CU47" s="384"/>
      <c r="CV47" s="384"/>
      <c r="CW47" s="384"/>
      <c r="CX47" s="384"/>
      <c r="CY47" s="384"/>
      <c r="CZ47" s="384"/>
      <c r="DA47" s="384"/>
      <c r="DB47" s="384"/>
      <c r="DC47" s="385"/>
    </row>
    <row r="48" spans="2:109" x14ac:dyDescent="0.15">
      <c r="B48" s="24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47"/>
      <c r="AN49" s="243" t="s">
        <v>571</v>
      </c>
    </row>
    <row r="50" spans="1:109" x14ac:dyDescent="0.15">
      <c r="B50" s="247"/>
      <c r="G50" s="386"/>
      <c r="H50" s="386"/>
      <c r="I50" s="386"/>
      <c r="J50" s="386"/>
      <c r="K50" s="360"/>
      <c r="L50" s="360"/>
      <c r="M50" s="361"/>
      <c r="N50" s="361"/>
      <c r="AN50" s="387"/>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8"/>
      <c r="BK50" s="388"/>
      <c r="BL50" s="388"/>
      <c r="BM50" s="388"/>
      <c r="BN50" s="388"/>
      <c r="BO50" s="389"/>
      <c r="BP50" s="390" t="s">
        <v>528</v>
      </c>
      <c r="BQ50" s="390"/>
      <c r="BR50" s="390"/>
      <c r="BS50" s="390"/>
      <c r="BT50" s="390"/>
      <c r="BU50" s="390"/>
      <c r="BV50" s="390"/>
      <c r="BW50" s="390"/>
      <c r="BX50" s="390" t="s">
        <v>529</v>
      </c>
      <c r="BY50" s="390"/>
      <c r="BZ50" s="390"/>
      <c r="CA50" s="390"/>
      <c r="CB50" s="390"/>
      <c r="CC50" s="390"/>
      <c r="CD50" s="390"/>
      <c r="CE50" s="390"/>
      <c r="CF50" s="390" t="s">
        <v>530</v>
      </c>
      <c r="CG50" s="390"/>
      <c r="CH50" s="390"/>
      <c r="CI50" s="390"/>
      <c r="CJ50" s="390"/>
      <c r="CK50" s="390"/>
      <c r="CL50" s="390"/>
      <c r="CM50" s="390"/>
      <c r="CN50" s="390" t="s">
        <v>531</v>
      </c>
      <c r="CO50" s="390"/>
      <c r="CP50" s="390"/>
      <c r="CQ50" s="390"/>
      <c r="CR50" s="390"/>
      <c r="CS50" s="390"/>
      <c r="CT50" s="390"/>
      <c r="CU50" s="390"/>
      <c r="CV50" s="390" t="s">
        <v>532</v>
      </c>
      <c r="CW50" s="390"/>
      <c r="CX50" s="390"/>
      <c r="CY50" s="390"/>
      <c r="CZ50" s="390"/>
      <c r="DA50" s="390"/>
      <c r="DB50" s="390"/>
      <c r="DC50" s="390"/>
    </row>
    <row r="51" spans="1:109" ht="13.5" customHeight="1" x14ac:dyDescent="0.15">
      <c r="B51" s="247"/>
      <c r="G51" s="396"/>
      <c r="H51" s="396"/>
      <c r="I51" s="394"/>
      <c r="J51" s="394"/>
      <c r="K51" s="392"/>
      <c r="L51" s="392"/>
      <c r="M51" s="392"/>
      <c r="N51" s="392"/>
      <c r="AM51" s="359"/>
      <c r="AN51" s="393" t="s">
        <v>572</v>
      </c>
      <c r="AO51" s="393"/>
      <c r="AP51" s="393"/>
      <c r="AQ51" s="393"/>
      <c r="AR51" s="393"/>
      <c r="AS51" s="393"/>
      <c r="AT51" s="393"/>
      <c r="AU51" s="393"/>
      <c r="AV51" s="393"/>
      <c r="AW51" s="393"/>
      <c r="AX51" s="393"/>
      <c r="AY51" s="393"/>
      <c r="AZ51" s="393"/>
      <c r="BA51" s="393"/>
      <c r="BB51" s="393" t="s">
        <v>573</v>
      </c>
      <c r="BC51" s="393"/>
      <c r="BD51" s="393"/>
      <c r="BE51" s="393"/>
      <c r="BF51" s="393"/>
      <c r="BG51" s="393"/>
      <c r="BH51" s="393"/>
      <c r="BI51" s="393"/>
      <c r="BJ51" s="393"/>
      <c r="BK51" s="393"/>
      <c r="BL51" s="393"/>
      <c r="BM51" s="393"/>
      <c r="BN51" s="393"/>
      <c r="BO51" s="393"/>
      <c r="BP51" s="391">
        <v>85.4</v>
      </c>
      <c r="BQ51" s="391"/>
      <c r="BR51" s="391"/>
      <c r="BS51" s="391"/>
      <c r="BT51" s="391"/>
      <c r="BU51" s="391"/>
      <c r="BV51" s="391"/>
      <c r="BW51" s="391"/>
      <c r="BX51" s="391">
        <v>74.099999999999994</v>
      </c>
      <c r="BY51" s="391"/>
      <c r="BZ51" s="391"/>
      <c r="CA51" s="391"/>
      <c r="CB51" s="391"/>
      <c r="CC51" s="391"/>
      <c r="CD51" s="391"/>
      <c r="CE51" s="391"/>
      <c r="CF51" s="391">
        <v>75.099999999999994</v>
      </c>
      <c r="CG51" s="391"/>
      <c r="CH51" s="391"/>
      <c r="CI51" s="391"/>
      <c r="CJ51" s="391"/>
      <c r="CK51" s="391"/>
      <c r="CL51" s="391"/>
      <c r="CM51" s="391"/>
      <c r="CN51" s="391">
        <v>69.7</v>
      </c>
      <c r="CO51" s="391"/>
      <c r="CP51" s="391"/>
      <c r="CQ51" s="391"/>
      <c r="CR51" s="391"/>
      <c r="CS51" s="391"/>
      <c r="CT51" s="391"/>
      <c r="CU51" s="391"/>
      <c r="CV51" s="391">
        <v>66.8</v>
      </c>
      <c r="CW51" s="391"/>
      <c r="CX51" s="391"/>
      <c r="CY51" s="391"/>
      <c r="CZ51" s="391"/>
      <c r="DA51" s="391"/>
      <c r="DB51" s="391"/>
      <c r="DC51" s="391"/>
    </row>
    <row r="52" spans="1:109" x14ac:dyDescent="0.15">
      <c r="B52" s="247"/>
      <c r="G52" s="396"/>
      <c r="H52" s="396"/>
      <c r="I52" s="394"/>
      <c r="J52" s="394"/>
      <c r="K52" s="392"/>
      <c r="L52" s="392"/>
      <c r="M52" s="392"/>
      <c r="N52" s="392"/>
      <c r="AM52" s="359"/>
      <c r="AN52" s="393"/>
      <c r="AO52" s="393"/>
      <c r="AP52" s="393"/>
      <c r="AQ52" s="393"/>
      <c r="AR52" s="393"/>
      <c r="AS52" s="393"/>
      <c r="AT52" s="393"/>
      <c r="AU52" s="393"/>
      <c r="AV52" s="393"/>
      <c r="AW52" s="393"/>
      <c r="AX52" s="393"/>
      <c r="AY52" s="393"/>
      <c r="AZ52" s="393"/>
      <c r="BA52" s="393"/>
      <c r="BB52" s="393"/>
      <c r="BC52" s="393"/>
      <c r="BD52" s="393"/>
      <c r="BE52" s="393"/>
      <c r="BF52" s="393"/>
      <c r="BG52" s="393"/>
      <c r="BH52" s="393"/>
      <c r="BI52" s="393"/>
      <c r="BJ52" s="393"/>
      <c r="BK52" s="393"/>
      <c r="BL52" s="393"/>
      <c r="BM52" s="393"/>
      <c r="BN52" s="393"/>
      <c r="BO52" s="393"/>
      <c r="BP52" s="391"/>
      <c r="BQ52" s="391"/>
      <c r="BR52" s="391"/>
      <c r="BS52" s="391"/>
      <c r="BT52" s="391"/>
      <c r="BU52" s="391"/>
      <c r="BV52" s="391"/>
      <c r="BW52" s="391"/>
      <c r="BX52" s="391"/>
      <c r="BY52" s="391"/>
      <c r="BZ52" s="391"/>
      <c r="CA52" s="391"/>
      <c r="CB52" s="391"/>
      <c r="CC52" s="391"/>
      <c r="CD52" s="391"/>
      <c r="CE52" s="391"/>
      <c r="CF52" s="391"/>
      <c r="CG52" s="391"/>
      <c r="CH52" s="391"/>
      <c r="CI52" s="391"/>
      <c r="CJ52" s="391"/>
      <c r="CK52" s="391"/>
      <c r="CL52" s="391"/>
      <c r="CM52" s="391"/>
      <c r="CN52" s="391"/>
      <c r="CO52" s="391"/>
      <c r="CP52" s="391"/>
      <c r="CQ52" s="391"/>
      <c r="CR52" s="391"/>
      <c r="CS52" s="391"/>
      <c r="CT52" s="391"/>
      <c r="CU52" s="391"/>
      <c r="CV52" s="391"/>
      <c r="CW52" s="391"/>
      <c r="CX52" s="391"/>
      <c r="CY52" s="391"/>
      <c r="CZ52" s="391"/>
      <c r="DA52" s="391"/>
      <c r="DB52" s="391"/>
      <c r="DC52" s="391"/>
    </row>
    <row r="53" spans="1:109" x14ac:dyDescent="0.15">
      <c r="A53" s="358"/>
      <c r="B53" s="247"/>
      <c r="G53" s="396"/>
      <c r="H53" s="396"/>
      <c r="I53" s="386"/>
      <c r="J53" s="386"/>
      <c r="K53" s="392"/>
      <c r="L53" s="392"/>
      <c r="M53" s="392"/>
      <c r="N53" s="392"/>
      <c r="AM53" s="359"/>
      <c r="AN53" s="393"/>
      <c r="AO53" s="393"/>
      <c r="AP53" s="393"/>
      <c r="AQ53" s="393"/>
      <c r="AR53" s="393"/>
      <c r="AS53" s="393"/>
      <c r="AT53" s="393"/>
      <c r="AU53" s="393"/>
      <c r="AV53" s="393"/>
      <c r="AW53" s="393"/>
      <c r="AX53" s="393"/>
      <c r="AY53" s="393"/>
      <c r="AZ53" s="393"/>
      <c r="BA53" s="393"/>
      <c r="BB53" s="393" t="s">
        <v>574</v>
      </c>
      <c r="BC53" s="393"/>
      <c r="BD53" s="393"/>
      <c r="BE53" s="393"/>
      <c r="BF53" s="393"/>
      <c r="BG53" s="393"/>
      <c r="BH53" s="393"/>
      <c r="BI53" s="393"/>
      <c r="BJ53" s="393"/>
      <c r="BK53" s="393"/>
      <c r="BL53" s="393"/>
      <c r="BM53" s="393"/>
      <c r="BN53" s="393"/>
      <c r="BO53" s="393"/>
      <c r="BP53" s="391">
        <v>63.9</v>
      </c>
      <c r="BQ53" s="391"/>
      <c r="BR53" s="391"/>
      <c r="BS53" s="391"/>
      <c r="BT53" s="391"/>
      <c r="BU53" s="391"/>
      <c r="BV53" s="391"/>
      <c r="BW53" s="391"/>
      <c r="BX53" s="391">
        <v>64.599999999999994</v>
      </c>
      <c r="BY53" s="391"/>
      <c r="BZ53" s="391"/>
      <c r="CA53" s="391"/>
      <c r="CB53" s="391"/>
      <c r="CC53" s="391"/>
      <c r="CD53" s="391"/>
      <c r="CE53" s="391"/>
      <c r="CF53" s="391">
        <v>65.900000000000006</v>
      </c>
      <c r="CG53" s="391"/>
      <c r="CH53" s="391"/>
      <c r="CI53" s="391"/>
      <c r="CJ53" s="391"/>
      <c r="CK53" s="391"/>
      <c r="CL53" s="391"/>
      <c r="CM53" s="391"/>
      <c r="CN53" s="391">
        <v>66</v>
      </c>
      <c r="CO53" s="391"/>
      <c r="CP53" s="391"/>
      <c r="CQ53" s="391"/>
      <c r="CR53" s="391"/>
      <c r="CS53" s="391"/>
      <c r="CT53" s="391"/>
      <c r="CU53" s="391"/>
      <c r="CV53" s="391">
        <v>65.8</v>
      </c>
      <c r="CW53" s="391"/>
      <c r="CX53" s="391"/>
      <c r="CY53" s="391"/>
      <c r="CZ53" s="391"/>
      <c r="DA53" s="391"/>
      <c r="DB53" s="391"/>
      <c r="DC53" s="391"/>
    </row>
    <row r="54" spans="1:109" x14ac:dyDescent="0.15">
      <c r="A54" s="358"/>
      <c r="B54" s="247"/>
      <c r="G54" s="396"/>
      <c r="H54" s="396"/>
      <c r="I54" s="386"/>
      <c r="J54" s="386"/>
      <c r="K54" s="392"/>
      <c r="L54" s="392"/>
      <c r="M54" s="392"/>
      <c r="N54" s="392"/>
      <c r="AM54" s="359"/>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1"/>
      <c r="BQ54" s="391"/>
      <c r="BR54" s="391"/>
      <c r="BS54" s="391"/>
      <c r="BT54" s="391"/>
      <c r="BU54" s="391"/>
      <c r="BV54" s="391"/>
      <c r="BW54" s="391"/>
      <c r="BX54" s="391"/>
      <c r="BY54" s="391"/>
      <c r="BZ54" s="391"/>
      <c r="CA54" s="391"/>
      <c r="CB54" s="391"/>
      <c r="CC54" s="391"/>
      <c r="CD54" s="391"/>
      <c r="CE54" s="391"/>
      <c r="CF54" s="391"/>
      <c r="CG54" s="391"/>
      <c r="CH54" s="391"/>
      <c r="CI54" s="391"/>
      <c r="CJ54" s="391"/>
      <c r="CK54" s="391"/>
      <c r="CL54" s="391"/>
      <c r="CM54" s="391"/>
      <c r="CN54" s="391"/>
      <c r="CO54" s="391"/>
      <c r="CP54" s="391"/>
      <c r="CQ54" s="391"/>
      <c r="CR54" s="391"/>
      <c r="CS54" s="391"/>
      <c r="CT54" s="391"/>
      <c r="CU54" s="391"/>
      <c r="CV54" s="391"/>
      <c r="CW54" s="391"/>
      <c r="CX54" s="391"/>
      <c r="CY54" s="391"/>
      <c r="CZ54" s="391"/>
      <c r="DA54" s="391"/>
      <c r="DB54" s="391"/>
      <c r="DC54" s="391"/>
    </row>
    <row r="55" spans="1:109" x14ac:dyDescent="0.15">
      <c r="A55" s="358"/>
      <c r="B55" s="247"/>
      <c r="G55" s="386"/>
      <c r="H55" s="386"/>
      <c r="I55" s="386"/>
      <c r="J55" s="386"/>
      <c r="K55" s="392"/>
      <c r="L55" s="392"/>
      <c r="M55" s="392"/>
      <c r="N55" s="392"/>
      <c r="AN55" s="390" t="s">
        <v>575</v>
      </c>
      <c r="AO55" s="390"/>
      <c r="AP55" s="390"/>
      <c r="AQ55" s="390"/>
      <c r="AR55" s="390"/>
      <c r="AS55" s="390"/>
      <c r="AT55" s="390"/>
      <c r="AU55" s="390"/>
      <c r="AV55" s="390"/>
      <c r="AW55" s="390"/>
      <c r="AX55" s="390"/>
      <c r="AY55" s="390"/>
      <c r="AZ55" s="390"/>
      <c r="BA55" s="390"/>
      <c r="BB55" s="393" t="s">
        <v>573</v>
      </c>
      <c r="BC55" s="393"/>
      <c r="BD55" s="393"/>
      <c r="BE55" s="393"/>
      <c r="BF55" s="393"/>
      <c r="BG55" s="393"/>
      <c r="BH55" s="393"/>
      <c r="BI55" s="393"/>
      <c r="BJ55" s="393"/>
      <c r="BK55" s="393"/>
      <c r="BL55" s="393"/>
      <c r="BM55" s="393"/>
      <c r="BN55" s="393"/>
      <c r="BO55" s="393"/>
      <c r="BP55" s="391">
        <v>37.299999999999997</v>
      </c>
      <c r="BQ55" s="391"/>
      <c r="BR55" s="391"/>
      <c r="BS55" s="391"/>
      <c r="BT55" s="391"/>
      <c r="BU55" s="391"/>
      <c r="BV55" s="391"/>
      <c r="BW55" s="391"/>
      <c r="BX55" s="391">
        <v>25.2</v>
      </c>
      <c r="BY55" s="391"/>
      <c r="BZ55" s="391"/>
      <c r="CA55" s="391"/>
      <c r="CB55" s="391"/>
      <c r="CC55" s="391"/>
      <c r="CD55" s="391"/>
      <c r="CE55" s="391"/>
      <c r="CF55" s="391">
        <v>15.7</v>
      </c>
      <c r="CG55" s="391"/>
      <c r="CH55" s="391"/>
      <c r="CI55" s="391"/>
      <c r="CJ55" s="391"/>
      <c r="CK55" s="391"/>
      <c r="CL55" s="391"/>
      <c r="CM55" s="391"/>
      <c r="CN55" s="391">
        <v>10.199999999999999</v>
      </c>
      <c r="CO55" s="391"/>
      <c r="CP55" s="391"/>
      <c r="CQ55" s="391"/>
      <c r="CR55" s="391"/>
      <c r="CS55" s="391"/>
      <c r="CT55" s="391"/>
      <c r="CU55" s="391"/>
      <c r="CV55" s="391">
        <v>10.5</v>
      </c>
      <c r="CW55" s="391"/>
      <c r="CX55" s="391"/>
      <c r="CY55" s="391"/>
      <c r="CZ55" s="391"/>
      <c r="DA55" s="391"/>
      <c r="DB55" s="391"/>
      <c r="DC55" s="391"/>
    </row>
    <row r="56" spans="1:109" x14ac:dyDescent="0.15">
      <c r="A56" s="358"/>
      <c r="B56" s="247"/>
      <c r="G56" s="386"/>
      <c r="H56" s="386"/>
      <c r="I56" s="386"/>
      <c r="J56" s="386"/>
      <c r="K56" s="392"/>
      <c r="L56" s="392"/>
      <c r="M56" s="392"/>
      <c r="N56" s="392"/>
      <c r="AN56" s="390"/>
      <c r="AO56" s="390"/>
      <c r="AP56" s="390"/>
      <c r="AQ56" s="390"/>
      <c r="AR56" s="390"/>
      <c r="AS56" s="390"/>
      <c r="AT56" s="390"/>
      <c r="AU56" s="390"/>
      <c r="AV56" s="390"/>
      <c r="AW56" s="390"/>
      <c r="AX56" s="390"/>
      <c r="AY56" s="390"/>
      <c r="AZ56" s="390"/>
      <c r="BA56" s="390"/>
      <c r="BB56" s="393"/>
      <c r="BC56" s="393"/>
      <c r="BD56" s="393"/>
      <c r="BE56" s="393"/>
      <c r="BF56" s="393"/>
      <c r="BG56" s="393"/>
      <c r="BH56" s="393"/>
      <c r="BI56" s="393"/>
      <c r="BJ56" s="393"/>
      <c r="BK56" s="393"/>
      <c r="BL56" s="393"/>
      <c r="BM56" s="393"/>
      <c r="BN56" s="393"/>
      <c r="BO56" s="393"/>
      <c r="BP56" s="391"/>
      <c r="BQ56" s="391"/>
      <c r="BR56" s="391"/>
      <c r="BS56" s="391"/>
      <c r="BT56" s="391"/>
      <c r="BU56" s="391"/>
      <c r="BV56" s="391"/>
      <c r="BW56" s="391"/>
      <c r="BX56" s="391"/>
      <c r="BY56" s="391"/>
      <c r="BZ56" s="391"/>
      <c r="CA56" s="391"/>
      <c r="CB56" s="391"/>
      <c r="CC56" s="391"/>
      <c r="CD56" s="391"/>
      <c r="CE56" s="391"/>
      <c r="CF56" s="391"/>
      <c r="CG56" s="391"/>
      <c r="CH56" s="391"/>
      <c r="CI56" s="391"/>
      <c r="CJ56" s="391"/>
      <c r="CK56" s="391"/>
      <c r="CL56" s="391"/>
      <c r="CM56" s="391"/>
      <c r="CN56" s="391"/>
      <c r="CO56" s="391"/>
      <c r="CP56" s="391"/>
      <c r="CQ56" s="391"/>
      <c r="CR56" s="391"/>
      <c r="CS56" s="391"/>
      <c r="CT56" s="391"/>
      <c r="CU56" s="391"/>
      <c r="CV56" s="391"/>
      <c r="CW56" s="391"/>
      <c r="CX56" s="391"/>
      <c r="CY56" s="391"/>
      <c r="CZ56" s="391"/>
      <c r="DA56" s="391"/>
      <c r="DB56" s="391"/>
      <c r="DC56" s="391"/>
    </row>
    <row r="57" spans="1:109" s="358" customFormat="1" x14ac:dyDescent="0.15">
      <c r="B57" s="362"/>
      <c r="G57" s="386"/>
      <c r="H57" s="386"/>
      <c r="I57" s="395"/>
      <c r="J57" s="395"/>
      <c r="K57" s="392"/>
      <c r="L57" s="392"/>
      <c r="M57" s="392"/>
      <c r="N57" s="392"/>
      <c r="AM57" s="243"/>
      <c r="AN57" s="390"/>
      <c r="AO57" s="390"/>
      <c r="AP57" s="390"/>
      <c r="AQ57" s="390"/>
      <c r="AR57" s="390"/>
      <c r="AS57" s="390"/>
      <c r="AT57" s="390"/>
      <c r="AU57" s="390"/>
      <c r="AV57" s="390"/>
      <c r="AW57" s="390"/>
      <c r="AX57" s="390"/>
      <c r="AY57" s="390"/>
      <c r="AZ57" s="390"/>
      <c r="BA57" s="390"/>
      <c r="BB57" s="393" t="s">
        <v>574</v>
      </c>
      <c r="BC57" s="393"/>
      <c r="BD57" s="393"/>
      <c r="BE57" s="393"/>
      <c r="BF57" s="393"/>
      <c r="BG57" s="393"/>
      <c r="BH57" s="393"/>
      <c r="BI57" s="393"/>
      <c r="BJ57" s="393"/>
      <c r="BK57" s="393"/>
      <c r="BL57" s="393"/>
      <c r="BM57" s="393"/>
      <c r="BN57" s="393"/>
      <c r="BO57" s="393"/>
      <c r="BP57" s="391">
        <v>62</v>
      </c>
      <c r="BQ57" s="391"/>
      <c r="BR57" s="391"/>
      <c r="BS57" s="391"/>
      <c r="BT57" s="391"/>
      <c r="BU57" s="391"/>
      <c r="BV57" s="391"/>
      <c r="BW57" s="391"/>
      <c r="BX57" s="391">
        <v>62.5</v>
      </c>
      <c r="BY57" s="391"/>
      <c r="BZ57" s="391"/>
      <c r="CA57" s="391"/>
      <c r="CB57" s="391"/>
      <c r="CC57" s="391"/>
      <c r="CD57" s="391"/>
      <c r="CE57" s="391"/>
      <c r="CF57" s="391">
        <v>64.3</v>
      </c>
      <c r="CG57" s="391"/>
      <c r="CH57" s="391"/>
      <c r="CI57" s="391"/>
      <c r="CJ57" s="391"/>
      <c r="CK57" s="391"/>
      <c r="CL57" s="391"/>
      <c r="CM57" s="391"/>
      <c r="CN57" s="391">
        <v>64.7</v>
      </c>
      <c r="CO57" s="391"/>
      <c r="CP57" s="391"/>
      <c r="CQ57" s="391"/>
      <c r="CR57" s="391"/>
      <c r="CS57" s="391"/>
      <c r="CT57" s="391"/>
      <c r="CU57" s="391"/>
      <c r="CV57" s="391">
        <v>65.7</v>
      </c>
      <c r="CW57" s="391"/>
      <c r="CX57" s="391"/>
      <c r="CY57" s="391"/>
      <c r="CZ57" s="391"/>
      <c r="DA57" s="391"/>
      <c r="DB57" s="391"/>
      <c r="DC57" s="391"/>
      <c r="DD57" s="363"/>
      <c r="DE57" s="362"/>
    </row>
    <row r="58" spans="1:109" s="358" customFormat="1" x14ac:dyDescent="0.15">
      <c r="A58" s="243"/>
      <c r="B58" s="362"/>
      <c r="G58" s="386"/>
      <c r="H58" s="386"/>
      <c r="I58" s="395"/>
      <c r="J58" s="395"/>
      <c r="K58" s="392"/>
      <c r="L58" s="392"/>
      <c r="M58" s="392"/>
      <c r="N58" s="392"/>
      <c r="AM58" s="243"/>
      <c r="AN58" s="390"/>
      <c r="AO58" s="390"/>
      <c r="AP58" s="390"/>
      <c r="AQ58" s="390"/>
      <c r="AR58" s="390"/>
      <c r="AS58" s="390"/>
      <c r="AT58" s="390"/>
      <c r="AU58" s="390"/>
      <c r="AV58" s="390"/>
      <c r="AW58" s="390"/>
      <c r="AX58" s="390"/>
      <c r="AY58" s="390"/>
      <c r="AZ58" s="390"/>
      <c r="BA58" s="390"/>
      <c r="BB58" s="393"/>
      <c r="BC58" s="393"/>
      <c r="BD58" s="393"/>
      <c r="BE58" s="393"/>
      <c r="BF58" s="393"/>
      <c r="BG58" s="393"/>
      <c r="BH58" s="393"/>
      <c r="BI58" s="393"/>
      <c r="BJ58" s="393"/>
      <c r="BK58" s="393"/>
      <c r="BL58" s="393"/>
      <c r="BM58" s="393"/>
      <c r="BN58" s="393"/>
      <c r="BO58" s="393"/>
      <c r="BP58" s="391"/>
      <c r="BQ58" s="391"/>
      <c r="BR58" s="391"/>
      <c r="BS58" s="391"/>
      <c r="BT58" s="391"/>
      <c r="BU58" s="391"/>
      <c r="BV58" s="391"/>
      <c r="BW58" s="391"/>
      <c r="BX58" s="391"/>
      <c r="BY58" s="391"/>
      <c r="BZ58" s="391"/>
      <c r="CA58" s="391"/>
      <c r="CB58" s="391"/>
      <c r="CC58" s="391"/>
      <c r="CD58" s="391"/>
      <c r="CE58" s="391"/>
      <c r="CF58" s="391"/>
      <c r="CG58" s="391"/>
      <c r="CH58" s="391"/>
      <c r="CI58" s="391"/>
      <c r="CJ58" s="391"/>
      <c r="CK58" s="391"/>
      <c r="CL58" s="391"/>
      <c r="CM58" s="391"/>
      <c r="CN58" s="391"/>
      <c r="CO58" s="391"/>
      <c r="CP58" s="391"/>
      <c r="CQ58" s="391"/>
      <c r="CR58" s="391"/>
      <c r="CS58" s="391"/>
      <c r="CT58" s="391"/>
      <c r="CU58" s="391"/>
      <c r="CV58" s="391"/>
      <c r="CW58" s="391"/>
      <c r="CX58" s="391"/>
      <c r="CY58" s="391"/>
      <c r="CZ58" s="391"/>
      <c r="DA58" s="391"/>
      <c r="DB58" s="391"/>
      <c r="DC58" s="391"/>
      <c r="DD58" s="363"/>
      <c r="DE58" s="362"/>
    </row>
    <row r="59" spans="1:109" s="358" customFormat="1" x14ac:dyDescent="0.15">
      <c r="A59" s="24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4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4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43"/>
    </row>
    <row r="63" spans="1:109" ht="17.25" x14ac:dyDescent="0.15">
      <c r="B63" s="300" t="s">
        <v>576</v>
      </c>
    </row>
    <row r="64" spans="1:109" x14ac:dyDescent="0.15">
      <c r="B64" s="247"/>
      <c r="G64" s="357"/>
      <c r="I64" s="369"/>
      <c r="J64" s="369"/>
      <c r="K64" s="369"/>
      <c r="L64" s="369"/>
      <c r="M64" s="369"/>
      <c r="N64" s="370"/>
      <c r="AM64" s="357"/>
      <c r="AN64" s="357" t="s">
        <v>569</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5" customHeight="1" x14ac:dyDescent="0.15">
      <c r="B65" s="247"/>
      <c r="AN65" s="377" t="s">
        <v>577</v>
      </c>
      <c r="AO65" s="378"/>
      <c r="AP65" s="378"/>
      <c r="AQ65" s="378"/>
      <c r="AR65" s="378"/>
      <c r="AS65" s="378"/>
      <c r="AT65" s="378"/>
      <c r="AU65" s="378"/>
      <c r="AV65" s="378"/>
      <c r="AW65" s="378"/>
      <c r="AX65" s="378"/>
      <c r="AY65" s="378"/>
      <c r="AZ65" s="378"/>
      <c r="BA65" s="378"/>
      <c r="BB65" s="378"/>
      <c r="BC65" s="378"/>
      <c r="BD65" s="378"/>
      <c r="BE65" s="378"/>
      <c r="BF65" s="378"/>
      <c r="BG65" s="378"/>
      <c r="BH65" s="378"/>
      <c r="BI65" s="378"/>
      <c r="BJ65" s="378"/>
      <c r="BK65" s="378"/>
      <c r="BL65" s="378"/>
      <c r="BM65" s="378"/>
      <c r="BN65" s="378"/>
      <c r="BO65" s="378"/>
      <c r="BP65" s="378"/>
      <c r="BQ65" s="378"/>
      <c r="BR65" s="378"/>
      <c r="BS65" s="378"/>
      <c r="BT65" s="378"/>
      <c r="BU65" s="378"/>
      <c r="BV65" s="378"/>
      <c r="BW65" s="378"/>
      <c r="BX65" s="378"/>
      <c r="BY65" s="378"/>
      <c r="BZ65" s="378"/>
      <c r="CA65" s="378"/>
      <c r="CB65" s="378"/>
      <c r="CC65" s="378"/>
      <c r="CD65" s="378"/>
      <c r="CE65" s="378"/>
      <c r="CF65" s="378"/>
      <c r="CG65" s="378"/>
      <c r="CH65" s="378"/>
      <c r="CI65" s="378"/>
      <c r="CJ65" s="378"/>
      <c r="CK65" s="378"/>
      <c r="CL65" s="378"/>
      <c r="CM65" s="378"/>
      <c r="CN65" s="378"/>
      <c r="CO65" s="378"/>
      <c r="CP65" s="378"/>
      <c r="CQ65" s="378"/>
      <c r="CR65" s="378"/>
      <c r="CS65" s="378"/>
      <c r="CT65" s="378"/>
      <c r="CU65" s="378"/>
      <c r="CV65" s="378"/>
      <c r="CW65" s="378"/>
      <c r="CX65" s="378"/>
      <c r="CY65" s="378"/>
      <c r="CZ65" s="378"/>
      <c r="DA65" s="378"/>
      <c r="DB65" s="378"/>
      <c r="DC65" s="379"/>
    </row>
    <row r="66" spans="2:107" x14ac:dyDescent="0.15">
      <c r="B66" s="247"/>
      <c r="AN66" s="380"/>
      <c r="AO66" s="381"/>
      <c r="AP66" s="381"/>
      <c r="AQ66" s="381"/>
      <c r="AR66" s="381"/>
      <c r="AS66" s="381"/>
      <c r="AT66" s="381"/>
      <c r="AU66" s="381"/>
      <c r="AV66" s="381"/>
      <c r="AW66" s="381"/>
      <c r="AX66" s="381"/>
      <c r="AY66" s="381"/>
      <c r="AZ66" s="381"/>
      <c r="BA66" s="381"/>
      <c r="BB66" s="381"/>
      <c r="BC66" s="381"/>
      <c r="BD66" s="381"/>
      <c r="BE66" s="381"/>
      <c r="BF66" s="381"/>
      <c r="BG66" s="381"/>
      <c r="BH66" s="381"/>
      <c r="BI66" s="381"/>
      <c r="BJ66" s="381"/>
      <c r="BK66" s="381"/>
      <c r="BL66" s="381"/>
      <c r="BM66" s="381"/>
      <c r="BN66" s="381"/>
      <c r="BO66" s="381"/>
      <c r="BP66" s="381"/>
      <c r="BQ66" s="381"/>
      <c r="BR66" s="381"/>
      <c r="BS66" s="381"/>
      <c r="BT66" s="381"/>
      <c r="BU66" s="381"/>
      <c r="BV66" s="381"/>
      <c r="BW66" s="381"/>
      <c r="BX66" s="381"/>
      <c r="BY66" s="381"/>
      <c r="BZ66" s="381"/>
      <c r="CA66" s="381"/>
      <c r="CB66" s="381"/>
      <c r="CC66" s="381"/>
      <c r="CD66" s="381"/>
      <c r="CE66" s="381"/>
      <c r="CF66" s="381"/>
      <c r="CG66" s="381"/>
      <c r="CH66" s="381"/>
      <c r="CI66" s="381"/>
      <c r="CJ66" s="381"/>
      <c r="CK66" s="381"/>
      <c r="CL66" s="381"/>
      <c r="CM66" s="381"/>
      <c r="CN66" s="381"/>
      <c r="CO66" s="381"/>
      <c r="CP66" s="381"/>
      <c r="CQ66" s="381"/>
      <c r="CR66" s="381"/>
      <c r="CS66" s="381"/>
      <c r="CT66" s="381"/>
      <c r="CU66" s="381"/>
      <c r="CV66" s="381"/>
      <c r="CW66" s="381"/>
      <c r="CX66" s="381"/>
      <c r="CY66" s="381"/>
      <c r="CZ66" s="381"/>
      <c r="DA66" s="381"/>
      <c r="DB66" s="381"/>
      <c r="DC66" s="382"/>
    </row>
    <row r="67" spans="2:107" x14ac:dyDescent="0.15">
      <c r="B67" s="247"/>
      <c r="AN67" s="380"/>
      <c r="AO67" s="381"/>
      <c r="AP67" s="381"/>
      <c r="AQ67" s="381"/>
      <c r="AR67" s="381"/>
      <c r="AS67" s="381"/>
      <c r="AT67" s="381"/>
      <c r="AU67" s="381"/>
      <c r="AV67" s="381"/>
      <c r="AW67" s="381"/>
      <c r="AX67" s="381"/>
      <c r="AY67" s="381"/>
      <c r="AZ67" s="381"/>
      <c r="BA67" s="381"/>
      <c r="BB67" s="381"/>
      <c r="BC67" s="381"/>
      <c r="BD67" s="381"/>
      <c r="BE67" s="381"/>
      <c r="BF67" s="381"/>
      <c r="BG67" s="381"/>
      <c r="BH67" s="381"/>
      <c r="BI67" s="381"/>
      <c r="BJ67" s="381"/>
      <c r="BK67" s="381"/>
      <c r="BL67" s="381"/>
      <c r="BM67" s="381"/>
      <c r="BN67" s="381"/>
      <c r="BO67" s="381"/>
      <c r="BP67" s="381"/>
      <c r="BQ67" s="381"/>
      <c r="BR67" s="381"/>
      <c r="BS67" s="381"/>
      <c r="BT67" s="381"/>
      <c r="BU67" s="381"/>
      <c r="BV67" s="381"/>
      <c r="BW67" s="381"/>
      <c r="BX67" s="381"/>
      <c r="BY67" s="381"/>
      <c r="BZ67" s="381"/>
      <c r="CA67" s="381"/>
      <c r="CB67" s="381"/>
      <c r="CC67" s="381"/>
      <c r="CD67" s="381"/>
      <c r="CE67" s="381"/>
      <c r="CF67" s="381"/>
      <c r="CG67" s="381"/>
      <c r="CH67" s="381"/>
      <c r="CI67" s="381"/>
      <c r="CJ67" s="381"/>
      <c r="CK67" s="381"/>
      <c r="CL67" s="381"/>
      <c r="CM67" s="381"/>
      <c r="CN67" s="381"/>
      <c r="CO67" s="381"/>
      <c r="CP67" s="381"/>
      <c r="CQ67" s="381"/>
      <c r="CR67" s="381"/>
      <c r="CS67" s="381"/>
      <c r="CT67" s="381"/>
      <c r="CU67" s="381"/>
      <c r="CV67" s="381"/>
      <c r="CW67" s="381"/>
      <c r="CX67" s="381"/>
      <c r="CY67" s="381"/>
      <c r="CZ67" s="381"/>
      <c r="DA67" s="381"/>
      <c r="DB67" s="381"/>
      <c r="DC67" s="382"/>
    </row>
    <row r="68" spans="2:107" x14ac:dyDescent="0.15">
      <c r="B68" s="247"/>
      <c r="AN68" s="380"/>
      <c r="AO68" s="381"/>
      <c r="AP68" s="381"/>
      <c r="AQ68" s="381"/>
      <c r="AR68" s="381"/>
      <c r="AS68" s="381"/>
      <c r="AT68" s="381"/>
      <c r="AU68" s="381"/>
      <c r="AV68" s="381"/>
      <c r="AW68" s="381"/>
      <c r="AX68" s="381"/>
      <c r="AY68" s="381"/>
      <c r="AZ68" s="381"/>
      <c r="BA68" s="381"/>
      <c r="BB68" s="381"/>
      <c r="BC68" s="381"/>
      <c r="BD68" s="381"/>
      <c r="BE68" s="381"/>
      <c r="BF68" s="381"/>
      <c r="BG68" s="381"/>
      <c r="BH68" s="381"/>
      <c r="BI68" s="381"/>
      <c r="BJ68" s="381"/>
      <c r="BK68" s="381"/>
      <c r="BL68" s="381"/>
      <c r="BM68" s="381"/>
      <c r="BN68" s="381"/>
      <c r="BO68" s="381"/>
      <c r="BP68" s="381"/>
      <c r="BQ68" s="381"/>
      <c r="BR68" s="381"/>
      <c r="BS68" s="381"/>
      <c r="BT68" s="381"/>
      <c r="BU68" s="381"/>
      <c r="BV68" s="381"/>
      <c r="BW68" s="381"/>
      <c r="BX68" s="381"/>
      <c r="BY68" s="381"/>
      <c r="BZ68" s="381"/>
      <c r="CA68" s="381"/>
      <c r="CB68" s="381"/>
      <c r="CC68" s="381"/>
      <c r="CD68" s="381"/>
      <c r="CE68" s="381"/>
      <c r="CF68" s="381"/>
      <c r="CG68" s="381"/>
      <c r="CH68" s="381"/>
      <c r="CI68" s="381"/>
      <c r="CJ68" s="381"/>
      <c r="CK68" s="381"/>
      <c r="CL68" s="381"/>
      <c r="CM68" s="381"/>
      <c r="CN68" s="381"/>
      <c r="CO68" s="381"/>
      <c r="CP68" s="381"/>
      <c r="CQ68" s="381"/>
      <c r="CR68" s="381"/>
      <c r="CS68" s="381"/>
      <c r="CT68" s="381"/>
      <c r="CU68" s="381"/>
      <c r="CV68" s="381"/>
      <c r="CW68" s="381"/>
      <c r="CX68" s="381"/>
      <c r="CY68" s="381"/>
      <c r="CZ68" s="381"/>
      <c r="DA68" s="381"/>
      <c r="DB68" s="381"/>
      <c r="DC68" s="382"/>
    </row>
    <row r="69" spans="2:107" x14ac:dyDescent="0.15">
      <c r="B69" s="247"/>
      <c r="AN69" s="383"/>
      <c r="AO69" s="384"/>
      <c r="AP69" s="384"/>
      <c r="AQ69" s="384"/>
      <c r="AR69" s="384"/>
      <c r="AS69" s="384"/>
      <c r="AT69" s="384"/>
      <c r="AU69" s="384"/>
      <c r="AV69" s="384"/>
      <c r="AW69" s="384"/>
      <c r="AX69" s="384"/>
      <c r="AY69" s="384"/>
      <c r="AZ69" s="384"/>
      <c r="BA69" s="384"/>
      <c r="BB69" s="384"/>
      <c r="BC69" s="384"/>
      <c r="BD69" s="384"/>
      <c r="BE69" s="384"/>
      <c r="BF69" s="384"/>
      <c r="BG69" s="384"/>
      <c r="BH69" s="384"/>
      <c r="BI69" s="384"/>
      <c r="BJ69" s="384"/>
      <c r="BK69" s="384"/>
      <c r="BL69" s="384"/>
      <c r="BM69" s="384"/>
      <c r="BN69" s="384"/>
      <c r="BO69" s="384"/>
      <c r="BP69" s="384"/>
      <c r="BQ69" s="384"/>
      <c r="BR69" s="384"/>
      <c r="BS69" s="384"/>
      <c r="BT69" s="384"/>
      <c r="BU69" s="384"/>
      <c r="BV69" s="384"/>
      <c r="BW69" s="384"/>
      <c r="BX69" s="384"/>
      <c r="BY69" s="384"/>
      <c r="BZ69" s="384"/>
      <c r="CA69" s="384"/>
      <c r="CB69" s="384"/>
      <c r="CC69" s="384"/>
      <c r="CD69" s="384"/>
      <c r="CE69" s="384"/>
      <c r="CF69" s="384"/>
      <c r="CG69" s="384"/>
      <c r="CH69" s="384"/>
      <c r="CI69" s="384"/>
      <c r="CJ69" s="384"/>
      <c r="CK69" s="384"/>
      <c r="CL69" s="384"/>
      <c r="CM69" s="384"/>
      <c r="CN69" s="384"/>
      <c r="CO69" s="384"/>
      <c r="CP69" s="384"/>
      <c r="CQ69" s="384"/>
      <c r="CR69" s="384"/>
      <c r="CS69" s="384"/>
      <c r="CT69" s="384"/>
      <c r="CU69" s="384"/>
      <c r="CV69" s="384"/>
      <c r="CW69" s="384"/>
      <c r="CX69" s="384"/>
      <c r="CY69" s="384"/>
      <c r="CZ69" s="384"/>
      <c r="DA69" s="384"/>
      <c r="DB69" s="384"/>
      <c r="DC69" s="385"/>
    </row>
    <row r="70" spans="2:107" x14ac:dyDescent="0.15">
      <c r="B70" s="24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47"/>
      <c r="G71" s="374"/>
      <c r="I71" s="375"/>
      <c r="J71" s="372"/>
      <c r="K71" s="372"/>
      <c r="L71" s="373"/>
      <c r="M71" s="372"/>
      <c r="N71" s="373"/>
      <c r="AM71" s="374"/>
      <c r="AN71" s="243" t="s">
        <v>571</v>
      </c>
    </row>
    <row r="72" spans="2:107" x14ac:dyDescent="0.15">
      <c r="B72" s="247"/>
      <c r="G72" s="386"/>
      <c r="H72" s="386"/>
      <c r="I72" s="386"/>
      <c r="J72" s="386"/>
      <c r="K72" s="360"/>
      <c r="L72" s="360"/>
      <c r="M72" s="361"/>
      <c r="N72" s="361"/>
      <c r="AN72" s="387"/>
      <c r="AO72" s="388"/>
      <c r="AP72" s="388"/>
      <c r="AQ72" s="388"/>
      <c r="AR72" s="388"/>
      <c r="AS72" s="388"/>
      <c r="AT72" s="388"/>
      <c r="AU72" s="388"/>
      <c r="AV72" s="388"/>
      <c r="AW72" s="388"/>
      <c r="AX72" s="388"/>
      <c r="AY72" s="388"/>
      <c r="AZ72" s="388"/>
      <c r="BA72" s="388"/>
      <c r="BB72" s="388"/>
      <c r="BC72" s="388"/>
      <c r="BD72" s="388"/>
      <c r="BE72" s="388"/>
      <c r="BF72" s="388"/>
      <c r="BG72" s="388"/>
      <c r="BH72" s="388"/>
      <c r="BI72" s="388"/>
      <c r="BJ72" s="388"/>
      <c r="BK72" s="388"/>
      <c r="BL72" s="388"/>
      <c r="BM72" s="388"/>
      <c r="BN72" s="388"/>
      <c r="BO72" s="389"/>
      <c r="BP72" s="390" t="s">
        <v>528</v>
      </c>
      <c r="BQ72" s="390"/>
      <c r="BR72" s="390"/>
      <c r="BS72" s="390"/>
      <c r="BT72" s="390"/>
      <c r="BU72" s="390"/>
      <c r="BV72" s="390"/>
      <c r="BW72" s="390"/>
      <c r="BX72" s="390" t="s">
        <v>529</v>
      </c>
      <c r="BY72" s="390"/>
      <c r="BZ72" s="390"/>
      <c r="CA72" s="390"/>
      <c r="CB72" s="390"/>
      <c r="CC72" s="390"/>
      <c r="CD72" s="390"/>
      <c r="CE72" s="390"/>
      <c r="CF72" s="390" t="s">
        <v>530</v>
      </c>
      <c r="CG72" s="390"/>
      <c r="CH72" s="390"/>
      <c r="CI72" s="390"/>
      <c r="CJ72" s="390"/>
      <c r="CK72" s="390"/>
      <c r="CL72" s="390"/>
      <c r="CM72" s="390"/>
      <c r="CN72" s="390" t="s">
        <v>531</v>
      </c>
      <c r="CO72" s="390"/>
      <c r="CP72" s="390"/>
      <c r="CQ72" s="390"/>
      <c r="CR72" s="390"/>
      <c r="CS72" s="390"/>
      <c r="CT72" s="390"/>
      <c r="CU72" s="390"/>
      <c r="CV72" s="390" t="s">
        <v>532</v>
      </c>
      <c r="CW72" s="390"/>
      <c r="CX72" s="390"/>
      <c r="CY72" s="390"/>
      <c r="CZ72" s="390"/>
      <c r="DA72" s="390"/>
      <c r="DB72" s="390"/>
      <c r="DC72" s="390"/>
    </row>
    <row r="73" spans="2:107" x14ac:dyDescent="0.15">
      <c r="B73" s="247"/>
      <c r="G73" s="396"/>
      <c r="H73" s="396"/>
      <c r="I73" s="396"/>
      <c r="J73" s="396"/>
      <c r="K73" s="397"/>
      <c r="L73" s="397"/>
      <c r="M73" s="397"/>
      <c r="N73" s="397"/>
      <c r="AM73" s="359"/>
      <c r="AN73" s="393" t="s">
        <v>572</v>
      </c>
      <c r="AO73" s="393"/>
      <c r="AP73" s="393"/>
      <c r="AQ73" s="393"/>
      <c r="AR73" s="393"/>
      <c r="AS73" s="393"/>
      <c r="AT73" s="393"/>
      <c r="AU73" s="393"/>
      <c r="AV73" s="393"/>
      <c r="AW73" s="393"/>
      <c r="AX73" s="393"/>
      <c r="AY73" s="393"/>
      <c r="AZ73" s="393"/>
      <c r="BA73" s="393"/>
      <c r="BB73" s="393" t="s">
        <v>573</v>
      </c>
      <c r="BC73" s="393"/>
      <c r="BD73" s="393"/>
      <c r="BE73" s="393"/>
      <c r="BF73" s="393"/>
      <c r="BG73" s="393"/>
      <c r="BH73" s="393"/>
      <c r="BI73" s="393"/>
      <c r="BJ73" s="393"/>
      <c r="BK73" s="393"/>
      <c r="BL73" s="393"/>
      <c r="BM73" s="393"/>
      <c r="BN73" s="393"/>
      <c r="BO73" s="393"/>
      <c r="BP73" s="391">
        <v>85.4</v>
      </c>
      <c r="BQ73" s="391"/>
      <c r="BR73" s="391"/>
      <c r="BS73" s="391"/>
      <c r="BT73" s="391"/>
      <c r="BU73" s="391"/>
      <c r="BV73" s="391"/>
      <c r="BW73" s="391"/>
      <c r="BX73" s="391">
        <v>74.099999999999994</v>
      </c>
      <c r="BY73" s="391"/>
      <c r="BZ73" s="391"/>
      <c r="CA73" s="391"/>
      <c r="CB73" s="391"/>
      <c r="CC73" s="391"/>
      <c r="CD73" s="391"/>
      <c r="CE73" s="391"/>
      <c r="CF73" s="391">
        <v>75.099999999999994</v>
      </c>
      <c r="CG73" s="391"/>
      <c r="CH73" s="391"/>
      <c r="CI73" s="391"/>
      <c r="CJ73" s="391"/>
      <c r="CK73" s="391"/>
      <c r="CL73" s="391"/>
      <c r="CM73" s="391"/>
      <c r="CN73" s="391">
        <v>69.7</v>
      </c>
      <c r="CO73" s="391"/>
      <c r="CP73" s="391"/>
      <c r="CQ73" s="391"/>
      <c r="CR73" s="391"/>
      <c r="CS73" s="391"/>
      <c r="CT73" s="391"/>
      <c r="CU73" s="391"/>
      <c r="CV73" s="391">
        <v>66.8</v>
      </c>
      <c r="CW73" s="391"/>
      <c r="CX73" s="391"/>
      <c r="CY73" s="391"/>
      <c r="CZ73" s="391"/>
      <c r="DA73" s="391"/>
      <c r="DB73" s="391"/>
      <c r="DC73" s="391"/>
    </row>
    <row r="74" spans="2:107" x14ac:dyDescent="0.15">
      <c r="B74" s="247"/>
      <c r="G74" s="396"/>
      <c r="H74" s="396"/>
      <c r="I74" s="396"/>
      <c r="J74" s="396"/>
      <c r="K74" s="397"/>
      <c r="L74" s="397"/>
      <c r="M74" s="397"/>
      <c r="N74" s="397"/>
      <c r="AM74" s="359"/>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3"/>
      <c r="BJ74" s="393"/>
      <c r="BK74" s="393"/>
      <c r="BL74" s="393"/>
      <c r="BM74" s="393"/>
      <c r="BN74" s="393"/>
      <c r="BO74" s="393"/>
      <c r="BP74" s="391"/>
      <c r="BQ74" s="391"/>
      <c r="BR74" s="391"/>
      <c r="BS74" s="391"/>
      <c r="BT74" s="391"/>
      <c r="BU74" s="391"/>
      <c r="BV74" s="391"/>
      <c r="BW74" s="391"/>
      <c r="BX74" s="391"/>
      <c r="BY74" s="391"/>
      <c r="BZ74" s="391"/>
      <c r="CA74" s="391"/>
      <c r="CB74" s="391"/>
      <c r="CC74" s="391"/>
      <c r="CD74" s="391"/>
      <c r="CE74" s="391"/>
      <c r="CF74" s="391"/>
      <c r="CG74" s="391"/>
      <c r="CH74" s="391"/>
      <c r="CI74" s="391"/>
      <c r="CJ74" s="391"/>
      <c r="CK74" s="391"/>
      <c r="CL74" s="391"/>
      <c r="CM74" s="391"/>
      <c r="CN74" s="391"/>
      <c r="CO74" s="391"/>
      <c r="CP74" s="391"/>
      <c r="CQ74" s="391"/>
      <c r="CR74" s="391"/>
      <c r="CS74" s="391"/>
      <c r="CT74" s="391"/>
      <c r="CU74" s="391"/>
      <c r="CV74" s="391"/>
      <c r="CW74" s="391"/>
      <c r="CX74" s="391"/>
      <c r="CY74" s="391"/>
      <c r="CZ74" s="391"/>
      <c r="DA74" s="391"/>
      <c r="DB74" s="391"/>
      <c r="DC74" s="391"/>
    </row>
    <row r="75" spans="2:107" x14ac:dyDescent="0.15">
      <c r="B75" s="247"/>
      <c r="G75" s="396"/>
      <c r="H75" s="396"/>
      <c r="I75" s="386"/>
      <c r="J75" s="386"/>
      <c r="K75" s="392"/>
      <c r="L75" s="392"/>
      <c r="M75" s="392"/>
      <c r="N75" s="392"/>
      <c r="AM75" s="359"/>
      <c r="AN75" s="393"/>
      <c r="AO75" s="393"/>
      <c r="AP75" s="393"/>
      <c r="AQ75" s="393"/>
      <c r="AR75" s="393"/>
      <c r="AS75" s="393"/>
      <c r="AT75" s="393"/>
      <c r="AU75" s="393"/>
      <c r="AV75" s="393"/>
      <c r="AW75" s="393"/>
      <c r="AX75" s="393"/>
      <c r="AY75" s="393"/>
      <c r="AZ75" s="393"/>
      <c r="BA75" s="393"/>
      <c r="BB75" s="393" t="s">
        <v>578</v>
      </c>
      <c r="BC75" s="393"/>
      <c r="BD75" s="393"/>
      <c r="BE75" s="393"/>
      <c r="BF75" s="393"/>
      <c r="BG75" s="393"/>
      <c r="BH75" s="393"/>
      <c r="BI75" s="393"/>
      <c r="BJ75" s="393"/>
      <c r="BK75" s="393"/>
      <c r="BL75" s="393"/>
      <c r="BM75" s="393"/>
      <c r="BN75" s="393"/>
      <c r="BO75" s="393"/>
      <c r="BP75" s="391">
        <v>6.8</v>
      </c>
      <c r="BQ75" s="391"/>
      <c r="BR75" s="391"/>
      <c r="BS75" s="391"/>
      <c r="BT75" s="391"/>
      <c r="BU75" s="391"/>
      <c r="BV75" s="391"/>
      <c r="BW75" s="391"/>
      <c r="BX75" s="391">
        <v>7.3</v>
      </c>
      <c r="BY75" s="391"/>
      <c r="BZ75" s="391"/>
      <c r="CA75" s="391"/>
      <c r="CB75" s="391"/>
      <c r="CC75" s="391"/>
      <c r="CD75" s="391"/>
      <c r="CE75" s="391"/>
      <c r="CF75" s="391">
        <v>8.6</v>
      </c>
      <c r="CG75" s="391"/>
      <c r="CH75" s="391"/>
      <c r="CI75" s="391"/>
      <c r="CJ75" s="391"/>
      <c r="CK75" s="391"/>
      <c r="CL75" s="391"/>
      <c r="CM75" s="391"/>
      <c r="CN75" s="391">
        <v>9.1</v>
      </c>
      <c r="CO75" s="391"/>
      <c r="CP75" s="391"/>
      <c r="CQ75" s="391"/>
      <c r="CR75" s="391"/>
      <c r="CS75" s="391"/>
      <c r="CT75" s="391"/>
      <c r="CU75" s="391"/>
      <c r="CV75" s="391">
        <v>9.6</v>
      </c>
      <c r="CW75" s="391"/>
      <c r="CX75" s="391"/>
      <c r="CY75" s="391"/>
      <c r="CZ75" s="391"/>
      <c r="DA75" s="391"/>
      <c r="DB75" s="391"/>
      <c r="DC75" s="391"/>
    </row>
    <row r="76" spans="2:107" x14ac:dyDescent="0.15">
      <c r="B76" s="247"/>
      <c r="G76" s="396"/>
      <c r="H76" s="396"/>
      <c r="I76" s="386"/>
      <c r="J76" s="386"/>
      <c r="K76" s="392"/>
      <c r="L76" s="392"/>
      <c r="M76" s="392"/>
      <c r="N76" s="392"/>
      <c r="AM76" s="359"/>
      <c r="AN76" s="393"/>
      <c r="AO76" s="393"/>
      <c r="AP76" s="393"/>
      <c r="AQ76" s="393"/>
      <c r="AR76" s="393"/>
      <c r="AS76" s="393"/>
      <c r="AT76" s="393"/>
      <c r="AU76" s="393"/>
      <c r="AV76" s="393"/>
      <c r="AW76" s="393"/>
      <c r="AX76" s="393"/>
      <c r="AY76" s="393"/>
      <c r="AZ76" s="393"/>
      <c r="BA76" s="393"/>
      <c r="BB76" s="393"/>
      <c r="BC76" s="393"/>
      <c r="BD76" s="393"/>
      <c r="BE76" s="393"/>
      <c r="BF76" s="393"/>
      <c r="BG76" s="393"/>
      <c r="BH76" s="393"/>
      <c r="BI76" s="393"/>
      <c r="BJ76" s="393"/>
      <c r="BK76" s="393"/>
      <c r="BL76" s="393"/>
      <c r="BM76" s="393"/>
      <c r="BN76" s="393"/>
      <c r="BO76" s="393"/>
      <c r="BP76" s="391"/>
      <c r="BQ76" s="391"/>
      <c r="BR76" s="391"/>
      <c r="BS76" s="391"/>
      <c r="BT76" s="391"/>
      <c r="BU76" s="391"/>
      <c r="BV76" s="391"/>
      <c r="BW76" s="391"/>
      <c r="BX76" s="391"/>
      <c r="BY76" s="391"/>
      <c r="BZ76" s="391"/>
      <c r="CA76" s="391"/>
      <c r="CB76" s="391"/>
      <c r="CC76" s="391"/>
      <c r="CD76" s="391"/>
      <c r="CE76" s="391"/>
      <c r="CF76" s="391"/>
      <c r="CG76" s="391"/>
      <c r="CH76" s="391"/>
      <c r="CI76" s="391"/>
      <c r="CJ76" s="391"/>
      <c r="CK76" s="391"/>
      <c r="CL76" s="391"/>
      <c r="CM76" s="391"/>
      <c r="CN76" s="391"/>
      <c r="CO76" s="391"/>
      <c r="CP76" s="391"/>
      <c r="CQ76" s="391"/>
      <c r="CR76" s="391"/>
      <c r="CS76" s="391"/>
      <c r="CT76" s="391"/>
      <c r="CU76" s="391"/>
      <c r="CV76" s="391"/>
      <c r="CW76" s="391"/>
      <c r="CX76" s="391"/>
      <c r="CY76" s="391"/>
      <c r="CZ76" s="391"/>
      <c r="DA76" s="391"/>
      <c r="DB76" s="391"/>
      <c r="DC76" s="391"/>
    </row>
    <row r="77" spans="2:107" x14ac:dyDescent="0.15">
      <c r="B77" s="247"/>
      <c r="G77" s="386"/>
      <c r="H77" s="386"/>
      <c r="I77" s="386"/>
      <c r="J77" s="386"/>
      <c r="K77" s="397"/>
      <c r="L77" s="397"/>
      <c r="M77" s="397"/>
      <c r="N77" s="397"/>
      <c r="AN77" s="390" t="s">
        <v>575</v>
      </c>
      <c r="AO77" s="390"/>
      <c r="AP77" s="390"/>
      <c r="AQ77" s="390"/>
      <c r="AR77" s="390"/>
      <c r="AS77" s="390"/>
      <c r="AT77" s="390"/>
      <c r="AU77" s="390"/>
      <c r="AV77" s="390"/>
      <c r="AW77" s="390"/>
      <c r="AX77" s="390"/>
      <c r="AY77" s="390"/>
      <c r="AZ77" s="390"/>
      <c r="BA77" s="390"/>
      <c r="BB77" s="393" t="s">
        <v>573</v>
      </c>
      <c r="BC77" s="393"/>
      <c r="BD77" s="393"/>
      <c r="BE77" s="393"/>
      <c r="BF77" s="393"/>
      <c r="BG77" s="393"/>
      <c r="BH77" s="393"/>
      <c r="BI77" s="393"/>
      <c r="BJ77" s="393"/>
      <c r="BK77" s="393"/>
      <c r="BL77" s="393"/>
      <c r="BM77" s="393"/>
      <c r="BN77" s="393"/>
      <c r="BO77" s="393"/>
      <c r="BP77" s="391">
        <v>37.299999999999997</v>
      </c>
      <c r="BQ77" s="391"/>
      <c r="BR77" s="391"/>
      <c r="BS77" s="391"/>
      <c r="BT77" s="391"/>
      <c r="BU77" s="391"/>
      <c r="BV77" s="391"/>
      <c r="BW77" s="391"/>
      <c r="BX77" s="391">
        <v>25.2</v>
      </c>
      <c r="BY77" s="391"/>
      <c r="BZ77" s="391"/>
      <c r="CA77" s="391"/>
      <c r="CB77" s="391"/>
      <c r="CC77" s="391"/>
      <c r="CD77" s="391"/>
      <c r="CE77" s="391"/>
      <c r="CF77" s="391">
        <v>15.7</v>
      </c>
      <c r="CG77" s="391"/>
      <c r="CH77" s="391"/>
      <c r="CI77" s="391"/>
      <c r="CJ77" s="391"/>
      <c r="CK77" s="391"/>
      <c r="CL77" s="391"/>
      <c r="CM77" s="391"/>
      <c r="CN77" s="391">
        <v>10.199999999999999</v>
      </c>
      <c r="CO77" s="391"/>
      <c r="CP77" s="391"/>
      <c r="CQ77" s="391"/>
      <c r="CR77" s="391"/>
      <c r="CS77" s="391"/>
      <c r="CT77" s="391"/>
      <c r="CU77" s="391"/>
      <c r="CV77" s="391">
        <v>10.5</v>
      </c>
      <c r="CW77" s="391"/>
      <c r="CX77" s="391"/>
      <c r="CY77" s="391"/>
      <c r="CZ77" s="391"/>
      <c r="DA77" s="391"/>
      <c r="DB77" s="391"/>
      <c r="DC77" s="391"/>
    </row>
    <row r="78" spans="2:107" x14ac:dyDescent="0.15">
      <c r="B78" s="247"/>
      <c r="G78" s="386"/>
      <c r="H78" s="386"/>
      <c r="I78" s="386"/>
      <c r="J78" s="386"/>
      <c r="K78" s="397"/>
      <c r="L78" s="397"/>
      <c r="M78" s="397"/>
      <c r="N78" s="397"/>
      <c r="AN78" s="390"/>
      <c r="AO78" s="390"/>
      <c r="AP78" s="390"/>
      <c r="AQ78" s="390"/>
      <c r="AR78" s="390"/>
      <c r="AS78" s="390"/>
      <c r="AT78" s="390"/>
      <c r="AU78" s="390"/>
      <c r="AV78" s="390"/>
      <c r="AW78" s="390"/>
      <c r="AX78" s="390"/>
      <c r="AY78" s="390"/>
      <c r="AZ78" s="390"/>
      <c r="BA78" s="390"/>
      <c r="BB78" s="393"/>
      <c r="BC78" s="393"/>
      <c r="BD78" s="393"/>
      <c r="BE78" s="393"/>
      <c r="BF78" s="393"/>
      <c r="BG78" s="393"/>
      <c r="BH78" s="393"/>
      <c r="BI78" s="393"/>
      <c r="BJ78" s="393"/>
      <c r="BK78" s="393"/>
      <c r="BL78" s="393"/>
      <c r="BM78" s="393"/>
      <c r="BN78" s="393"/>
      <c r="BO78" s="393"/>
      <c r="BP78" s="391"/>
      <c r="BQ78" s="391"/>
      <c r="BR78" s="391"/>
      <c r="BS78" s="391"/>
      <c r="BT78" s="391"/>
      <c r="BU78" s="391"/>
      <c r="BV78" s="391"/>
      <c r="BW78" s="391"/>
      <c r="BX78" s="391"/>
      <c r="BY78" s="391"/>
      <c r="BZ78" s="391"/>
      <c r="CA78" s="391"/>
      <c r="CB78" s="391"/>
      <c r="CC78" s="391"/>
      <c r="CD78" s="391"/>
      <c r="CE78" s="391"/>
      <c r="CF78" s="391"/>
      <c r="CG78" s="391"/>
      <c r="CH78" s="391"/>
      <c r="CI78" s="391"/>
      <c r="CJ78" s="391"/>
      <c r="CK78" s="391"/>
      <c r="CL78" s="391"/>
      <c r="CM78" s="391"/>
      <c r="CN78" s="391"/>
      <c r="CO78" s="391"/>
      <c r="CP78" s="391"/>
      <c r="CQ78" s="391"/>
      <c r="CR78" s="391"/>
      <c r="CS78" s="391"/>
      <c r="CT78" s="391"/>
      <c r="CU78" s="391"/>
      <c r="CV78" s="391"/>
      <c r="CW78" s="391"/>
      <c r="CX78" s="391"/>
      <c r="CY78" s="391"/>
      <c r="CZ78" s="391"/>
      <c r="DA78" s="391"/>
      <c r="DB78" s="391"/>
      <c r="DC78" s="391"/>
    </row>
    <row r="79" spans="2:107" x14ac:dyDescent="0.15">
      <c r="B79" s="247"/>
      <c r="G79" s="386"/>
      <c r="H79" s="386"/>
      <c r="I79" s="395"/>
      <c r="J79" s="395"/>
      <c r="K79" s="398"/>
      <c r="L79" s="398"/>
      <c r="M79" s="398"/>
      <c r="N79" s="398"/>
      <c r="AN79" s="390"/>
      <c r="AO79" s="390"/>
      <c r="AP79" s="390"/>
      <c r="AQ79" s="390"/>
      <c r="AR79" s="390"/>
      <c r="AS79" s="390"/>
      <c r="AT79" s="390"/>
      <c r="AU79" s="390"/>
      <c r="AV79" s="390"/>
      <c r="AW79" s="390"/>
      <c r="AX79" s="390"/>
      <c r="AY79" s="390"/>
      <c r="AZ79" s="390"/>
      <c r="BA79" s="390"/>
      <c r="BB79" s="393" t="s">
        <v>578</v>
      </c>
      <c r="BC79" s="393"/>
      <c r="BD79" s="393"/>
      <c r="BE79" s="393"/>
      <c r="BF79" s="393"/>
      <c r="BG79" s="393"/>
      <c r="BH79" s="393"/>
      <c r="BI79" s="393"/>
      <c r="BJ79" s="393"/>
      <c r="BK79" s="393"/>
      <c r="BL79" s="393"/>
      <c r="BM79" s="393"/>
      <c r="BN79" s="393"/>
      <c r="BO79" s="393"/>
      <c r="BP79" s="391">
        <v>8.6</v>
      </c>
      <c r="BQ79" s="391"/>
      <c r="BR79" s="391"/>
      <c r="BS79" s="391"/>
      <c r="BT79" s="391"/>
      <c r="BU79" s="391"/>
      <c r="BV79" s="391"/>
      <c r="BW79" s="391"/>
      <c r="BX79" s="391">
        <v>8.9</v>
      </c>
      <c r="BY79" s="391"/>
      <c r="BZ79" s="391"/>
      <c r="CA79" s="391"/>
      <c r="CB79" s="391"/>
      <c r="CC79" s="391"/>
      <c r="CD79" s="391"/>
      <c r="CE79" s="391"/>
      <c r="CF79" s="391">
        <v>8.9</v>
      </c>
      <c r="CG79" s="391"/>
      <c r="CH79" s="391"/>
      <c r="CI79" s="391"/>
      <c r="CJ79" s="391"/>
      <c r="CK79" s="391"/>
      <c r="CL79" s="391"/>
      <c r="CM79" s="391"/>
      <c r="CN79" s="391">
        <v>9</v>
      </c>
      <c r="CO79" s="391"/>
      <c r="CP79" s="391"/>
      <c r="CQ79" s="391"/>
      <c r="CR79" s="391"/>
      <c r="CS79" s="391"/>
      <c r="CT79" s="391"/>
      <c r="CU79" s="391"/>
      <c r="CV79" s="391">
        <v>8.9</v>
      </c>
      <c r="CW79" s="391"/>
      <c r="CX79" s="391"/>
      <c r="CY79" s="391"/>
      <c r="CZ79" s="391"/>
      <c r="DA79" s="391"/>
      <c r="DB79" s="391"/>
      <c r="DC79" s="391"/>
    </row>
    <row r="80" spans="2:107" x14ac:dyDescent="0.15">
      <c r="B80" s="247"/>
      <c r="G80" s="386"/>
      <c r="H80" s="386"/>
      <c r="I80" s="395"/>
      <c r="J80" s="395"/>
      <c r="K80" s="398"/>
      <c r="L80" s="398"/>
      <c r="M80" s="398"/>
      <c r="N80" s="398"/>
      <c r="AN80" s="390"/>
      <c r="AO80" s="390"/>
      <c r="AP80" s="390"/>
      <c r="AQ80" s="390"/>
      <c r="AR80" s="390"/>
      <c r="AS80" s="390"/>
      <c r="AT80" s="390"/>
      <c r="AU80" s="390"/>
      <c r="AV80" s="390"/>
      <c r="AW80" s="390"/>
      <c r="AX80" s="390"/>
      <c r="AY80" s="390"/>
      <c r="AZ80" s="390"/>
      <c r="BA80" s="390"/>
      <c r="BB80" s="393"/>
      <c r="BC80" s="393"/>
      <c r="BD80" s="393"/>
      <c r="BE80" s="393"/>
      <c r="BF80" s="393"/>
      <c r="BG80" s="393"/>
      <c r="BH80" s="393"/>
      <c r="BI80" s="393"/>
      <c r="BJ80" s="393"/>
      <c r="BK80" s="393"/>
      <c r="BL80" s="393"/>
      <c r="BM80" s="393"/>
      <c r="BN80" s="393"/>
      <c r="BO80" s="393"/>
      <c r="BP80" s="391"/>
      <c r="BQ80" s="391"/>
      <c r="BR80" s="391"/>
      <c r="BS80" s="391"/>
      <c r="BT80" s="391"/>
      <c r="BU80" s="391"/>
      <c r="BV80" s="391"/>
      <c r="BW80" s="391"/>
      <c r="BX80" s="391"/>
      <c r="BY80" s="391"/>
      <c r="BZ80" s="391"/>
      <c r="CA80" s="391"/>
      <c r="CB80" s="391"/>
      <c r="CC80" s="391"/>
      <c r="CD80" s="391"/>
      <c r="CE80" s="391"/>
      <c r="CF80" s="391"/>
      <c r="CG80" s="391"/>
      <c r="CH80" s="391"/>
      <c r="CI80" s="391"/>
      <c r="CJ80" s="391"/>
      <c r="CK80" s="391"/>
      <c r="CL80" s="391"/>
      <c r="CM80" s="391"/>
      <c r="CN80" s="391"/>
      <c r="CO80" s="391"/>
      <c r="CP80" s="391"/>
      <c r="CQ80" s="391"/>
      <c r="CR80" s="391"/>
      <c r="CS80" s="391"/>
      <c r="CT80" s="391"/>
      <c r="CU80" s="391"/>
      <c r="CV80" s="391"/>
      <c r="CW80" s="391"/>
      <c r="CX80" s="391"/>
      <c r="CY80" s="391"/>
      <c r="CZ80" s="391"/>
      <c r="DA80" s="391"/>
      <c r="DB80" s="391"/>
      <c r="DC80" s="391"/>
    </row>
    <row r="81" spans="2:109" x14ac:dyDescent="0.15">
      <c r="B81" s="247"/>
    </row>
    <row r="82" spans="2:109" ht="17.25" x14ac:dyDescent="0.15">
      <c r="B82" s="24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v7AeQGX0J4kyVcpXz3BmMpEU4Ev3Xtf+8Myv+lhhJKlE5Ise6fpkDf/w0Svhe4qmstgNRczEvsI/qAbuZGAW2w==" saltValue="mp4rYobJbDOXgEtYi8s9v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107F-997B-4B1E-8BA2-5F90D6B6CB02}">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478</v>
      </c>
    </row>
  </sheetData>
  <sheetProtection algorithmName="SHA-512" hashValue="2ANHlxMMCE/dMxIJxTmKVc8fc2rVsyRcj2nBGHQqvWMNR1Oj4TV21UpylUGebRdPYY4DY2MtW2okHXllD9356g==" saltValue="pE5AUA2R78Pmi8943wKtP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09ED8-BD66-450D-BAC2-986702AB6132}">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478</v>
      </c>
    </row>
  </sheetData>
  <sheetProtection algorithmName="SHA-512" hashValue="dIqMnEEtAYJ0SR8FAcjOry9ggFiENt9pjQLwImXQX8s4lgqfPsgOBMtD34jIwUrO71xUmOOtdUCRYvfQtG2xFQ==" saltValue="2qJ1vs9Om9D9dOTMZhfcy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527</v>
      </c>
      <c r="G2" s="137"/>
      <c r="H2" s="138"/>
    </row>
    <row r="3" spans="1:8" x14ac:dyDescent="0.15">
      <c r="A3" s="134" t="s">
        <v>520</v>
      </c>
      <c r="B3" s="139"/>
      <c r="C3" s="140"/>
      <c r="D3" s="141">
        <v>85963</v>
      </c>
      <c r="E3" s="142"/>
      <c r="F3" s="143">
        <v>76347</v>
      </c>
      <c r="G3" s="144"/>
      <c r="H3" s="145"/>
    </row>
    <row r="4" spans="1:8" x14ac:dyDescent="0.15">
      <c r="A4" s="146"/>
      <c r="B4" s="147"/>
      <c r="C4" s="148"/>
      <c r="D4" s="149">
        <v>50138</v>
      </c>
      <c r="E4" s="150"/>
      <c r="F4" s="151">
        <v>41762</v>
      </c>
      <c r="G4" s="152"/>
      <c r="H4" s="153"/>
    </row>
    <row r="5" spans="1:8" x14ac:dyDescent="0.15">
      <c r="A5" s="134" t="s">
        <v>522</v>
      </c>
      <c r="B5" s="139"/>
      <c r="C5" s="140"/>
      <c r="D5" s="141">
        <v>75895</v>
      </c>
      <c r="E5" s="142"/>
      <c r="F5" s="143">
        <v>96469</v>
      </c>
      <c r="G5" s="144"/>
      <c r="H5" s="145"/>
    </row>
    <row r="6" spans="1:8" x14ac:dyDescent="0.15">
      <c r="A6" s="146"/>
      <c r="B6" s="147"/>
      <c r="C6" s="148"/>
      <c r="D6" s="149">
        <v>38527</v>
      </c>
      <c r="E6" s="150"/>
      <c r="F6" s="151">
        <v>49775</v>
      </c>
      <c r="G6" s="152"/>
      <c r="H6" s="153"/>
    </row>
    <row r="7" spans="1:8" x14ac:dyDescent="0.15">
      <c r="A7" s="134" t="s">
        <v>523</v>
      </c>
      <c r="B7" s="139"/>
      <c r="C7" s="140"/>
      <c r="D7" s="141">
        <v>85538</v>
      </c>
      <c r="E7" s="142"/>
      <c r="F7" s="143">
        <v>85743</v>
      </c>
      <c r="G7" s="144"/>
      <c r="H7" s="145"/>
    </row>
    <row r="8" spans="1:8" x14ac:dyDescent="0.15">
      <c r="A8" s="146"/>
      <c r="B8" s="147"/>
      <c r="C8" s="148"/>
      <c r="D8" s="149">
        <v>40551</v>
      </c>
      <c r="E8" s="150"/>
      <c r="F8" s="151">
        <v>45231</v>
      </c>
      <c r="G8" s="152"/>
      <c r="H8" s="153"/>
    </row>
    <row r="9" spans="1:8" x14ac:dyDescent="0.15">
      <c r="A9" s="134" t="s">
        <v>524</v>
      </c>
      <c r="B9" s="139"/>
      <c r="C9" s="140"/>
      <c r="D9" s="141">
        <v>87220</v>
      </c>
      <c r="E9" s="142"/>
      <c r="F9" s="143">
        <v>92509</v>
      </c>
      <c r="G9" s="144"/>
      <c r="H9" s="145"/>
    </row>
    <row r="10" spans="1:8" x14ac:dyDescent="0.15">
      <c r="A10" s="146"/>
      <c r="B10" s="147"/>
      <c r="C10" s="148"/>
      <c r="D10" s="149">
        <v>33205</v>
      </c>
      <c r="E10" s="150"/>
      <c r="F10" s="151">
        <v>52274</v>
      </c>
      <c r="G10" s="152"/>
      <c r="H10" s="153"/>
    </row>
    <row r="11" spans="1:8" x14ac:dyDescent="0.15">
      <c r="A11" s="134" t="s">
        <v>525</v>
      </c>
      <c r="B11" s="139"/>
      <c r="C11" s="140"/>
      <c r="D11" s="141">
        <v>88536</v>
      </c>
      <c r="E11" s="142"/>
      <c r="F11" s="143">
        <v>98544</v>
      </c>
      <c r="G11" s="144"/>
      <c r="H11" s="145"/>
    </row>
    <row r="12" spans="1:8" x14ac:dyDescent="0.15">
      <c r="A12" s="146"/>
      <c r="B12" s="147"/>
      <c r="C12" s="154"/>
      <c r="D12" s="149">
        <v>46897</v>
      </c>
      <c r="E12" s="150"/>
      <c r="F12" s="151">
        <v>55816</v>
      </c>
      <c r="G12" s="152"/>
      <c r="H12" s="153"/>
    </row>
    <row r="13" spans="1:8" x14ac:dyDescent="0.15">
      <c r="A13" s="134"/>
      <c r="B13" s="139"/>
      <c r="C13" s="140"/>
      <c r="D13" s="141">
        <v>84630</v>
      </c>
      <c r="E13" s="142"/>
      <c r="F13" s="143">
        <v>89922</v>
      </c>
      <c r="G13" s="155"/>
      <c r="H13" s="145"/>
    </row>
    <row r="14" spans="1:8" x14ac:dyDescent="0.15">
      <c r="A14" s="146"/>
      <c r="B14" s="147"/>
      <c r="C14" s="148"/>
      <c r="D14" s="149">
        <v>41864</v>
      </c>
      <c r="E14" s="150"/>
      <c r="F14" s="151">
        <v>48972</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4.1399999999999997</v>
      </c>
      <c r="C19" s="156">
        <f>ROUND(VALUE(SUBSTITUTE(実質収支比率等に係る経年分析!G$48,"▲","-")),2)</f>
        <v>5.21</v>
      </c>
      <c r="D19" s="156">
        <f>ROUND(VALUE(SUBSTITUTE(実質収支比率等に係る経年分析!H$48,"▲","-")),2)</f>
        <v>4.59</v>
      </c>
      <c r="E19" s="156">
        <f>ROUND(VALUE(SUBSTITUTE(実質収支比率等に係る経年分析!I$48,"▲","-")),2)</f>
        <v>7.58</v>
      </c>
      <c r="F19" s="156">
        <f>ROUND(VALUE(SUBSTITUTE(実質収支比率等に係る経年分析!J$48,"▲","-")),2)</f>
        <v>7.91</v>
      </c>
    </row>
    <row r="20" spans="1:11" x14ac:dyDescent="0.15">
      <c r="A20" s="156" t="s">
        <v>53</v>
      </c>
      <c r="B20" s="156">
        <f>ROUND(VALUE(SUBSTITUTE(実質収支比率等に係る経年分析!F$47,"▲","-")),2)</f>
        <v>16.52</v>
      </c>
      <c r="C20" s="156">
        <f>ROUND(VALUE(SUBSTITUTE(実質収支比率等に係る経年分析!G$47,"▲","-")),2)</f>
        <v>20.61</v>
      </c>
      <c r="D20" s="156">
        <f>ROUND(VALUE(SUBSTITUTE(実質収支比率等に係る経年分析!H$47,"▲","-")),2)</f>
        <v>24.63</v>
      </c>
      <c r="E20" s="156">
        <f>ROUND(VALUE(SUBSTITUTE(実質収支比率等に係る経年分析!I$47,"▲","-")),2)</f>
        <v>26.18</v>
      </c>
      <c r="F20" s="156">
        <f>ROUND(VALUE(SUBSTITUTE(実質収支比率等に係る経年分析!J$47,"▲","-")),2)</f>
        <v>29.64</v>
      </c>
    </row>
    <row r="21" spans="1:11" x14ac:dyDescent="0.15">
      <c r="A21" s="156" t="s">
        <v>54</v>
      </c>
      <c r="B21" s="156">
        <f>IF(ISNUMBER(VALUE(SUBSTITUTE(実質収支比率等に係る経年分析!F$49,"▲","-"))),ROUND(VALUE(SUBSTITUTE(実質収支比率等に係る経年分析!F$49,"▲","-")),2),NA())</f>
        <v>-1.7</v>
      </c>
      <c r="C21" s="156">
        <f>IF(ISNUMBER(VALUE(SUBSTITUTE(実質収支比率等に係る経年分析!G$49,"▲","-"))),ROUND(VALUE(SUBSTITUTE(実質収支比率等に係る経年分析!G$49,"▲","-")),2),NA())</f>
        <v>3.32</v>
      </c>
      <c r="D21" s="156">
        <f>IF(ISNUMBER(VALUE(SUBSTITUTE(実質収支比率等に係る経年分析!H$49,"▲","-"))),ROUND(VALUE(SUBSTITUTE(実質収支比率等に係る経年分析!H$49,"▲","-")),2),NA())</f>
        <v>-0.73</v>
      </c>
      <c r="E21" s="156">
        <f>IF(ISNUMBER(VALUE(SUBSTITUTE(実質収支比率等に係る経年分析!I$49,"▲","-"))),ROUND(VALUE(SUBSTITUTE(実質収支比率等に係る経年分析!I$49,"▲","-")),2),NA())</f>
        <v>1.63</v>
      </c>
      <c r="F21" s="156">
        <f>IF(ISNUMBER(VALUE(SUBSTITUTE(実質収支比率等に係る経年分析!J$49,"▲","-"))),ROUND(VALUE(SUBSTITUTE(実質収支比率等に係る経年分析!J$49,"▲","-")),2),NA())</f>
        <v>0.51</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f>IF(ROUND(VALUE(SUBSTITUTE(連結実質赤字比率に係る赤字・黒字の構成分析!F$42,"▲", "-")), 2) &lt; 0, ABS(ROUND(VALUE(SUBSTITUTE(連結実質赤字比率に係る赤字・黒字の構成分析!F$42,"▲", "-")), 2)), NA())</f>
        <v>1.17</v>
      </c>
      <c r="C28" s="157" t="e">
        <f>IF(ROUND(VALUE(SUBSTITUTE(連結実質赤字比率に係る赤字・黒字の構成分析!F$42,"▲", "-")), 2) &gt;= 0, ABS(ROUND(VALUE(SUBSTITUTE(連結実質赤字比率に係る赤字・黒字の構成分析!F$42,"▲", "-")), 2)), NA())</f>
        <v>#N/A</v>
      </c>
      <c r="D28" s="157">
        <f>IF(ROUND(VALUE(SUBSTITUTE(連結実質赤字比率に係る赤字・黒字の構成分析!G$42,"▲", "-")), 2) &lt; 0, ABS(ROUND(VALUE(SUBSTITUTE(連結実質赤字比率に係る赤字・黒字の構成分析!G$42,"▲", "-")), 2)), NA())</f>
        <v>1.1100000000000001</v>
      </c>
      <c r="E28" s="157" t="e">
        <f>IF(ROUND(VALUE(SUBSTITUTE(連結実質赤字比率に係る赤字・黒字の構成分析!G$42,"▲", "-")), 2) &gt;= 0, ABS(ROUND(VALUE(SUBSTITUTE(連結実質赤字比率に係る赤字・黒字の構成分析!G$42,"▲", "-")), 2)), NA())</f>
        <v>#N/A</v>
      </c>
      <c r="F28" s="157">
        <f>IF(ROUND(VALUE(SUBSTITUTE(連結実質赤字比率に係る赤字・黒字の構成分析!H$42,"▲", "-")), 2) &lt; 0, ABS(ROUND(VALUE(SUBSTITUTE(連結実質赤字比率に係る赤字・黒字の構成分析!H$42,"▲", "-")), 2)), NA())</f>
        <v>1.07</v>
      </c>
      <c r="G28" s="157" t="e">
        <f>IF(ROUND(VALUE(SUBSTITUTE(連結実質赤字比率に係る赤字・黒字の構成分析!H$42,"▲", "-")), 2) &gt;= 0, ABS(ROUND(VALUE(SUBSTITUTE(連結実質赤字比率に係る赤字・黒字の構成分析!H$42,"▲", "-")), 2)), NA())</f>
        <v>#N/A</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つつじヶ丘地区排水処理事業特別会計</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0.01</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0.01</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0.02</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0.04</v>
      </c>
    </row>
    <row r="31" spans="1:11" x14ac:dyDescent="0.15">
      <c r="A31" s="157" t="str">
        <f>IF(連結実質赤字比率に係る赤字・黒字の構成分析!C$39="",NA(),連結実質赤字比率に係る赤字・黒字の構成分析!C$39)</f>
        <v>港湾施設事業特別会計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0.05</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0.05</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0.06</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0.06</v>
      </c>
    </row>
    <row r="32" spans="1:11" x14ac:dyDescent="0.15">
      <c r="A32" s="157" t="str">
        <f>IF(連結実質赤字比率に係る赤字・黒字の構成分析!C$38="",NA(),連結実質赤字比率に係る赤字・黒字の構成分析!C$38)</f>
        <v>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0.44</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0.59</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0.56999999999999995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0.82</v>
      </c>
    </row>
    <row r="33" spans="1:16" x14ac:dyDescent="0.15">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3.04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0.81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0.41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0.95</v>
      </c>
    </row>
    <row r="34" spans="1:16" x14ac:dyDescent="0.15">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5.91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5.9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6.08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6.32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6.57</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5.31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6.3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5.64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7.56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7.88</v>
      </c>
    </row>
    <row r="36" spans="1:16" x14ac:dyDescent="0.15">
      <c r="A36" s="157" t="str">
        <f>IF(連結実質赤字比率に係る赤字・黒字の構成分析!C$34="",NA(),連結実質赤字比率に係る赤字・黒字の構成分析!C$34)</f>
        <v>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4.5</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7.12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10.57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10.95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10.09</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2343</v>
      </c>
      <c r="E42" s="158"/>
      <c r="F42" s="158"/>
      <c r="G42" s="158">
        <f>'実質公債費比率（分子）の構造'!L$52</f>
        <v>2376</v>
      </c>
      <c r="H42" s="158"/>
      <c r="I42" s="158"/>
      <c r="J42" s="158">
        <f>'実質公債費比率（分子）の構造'!M$52</f>
        <v>2300</v>
      </c>
      <c r="K42" s="158"/>
      <c r="L42" s="158"/>
      <c r="M42" s="158">
        <f>'実質公債費比率（分子）の構造'!N$52</f>
        <v>2304</v>
      </c>
      <c r="N42" s="158"/>
      <c r="O42" s="158"/>
      <c r="P42" s="158">
        <f>'実質公債費比率（分子）の構造'!O$52</f>
        <v>2292</v>
      </c>
    </row>
    <row r="43" spans="1:16" x14ac:dyDescent="0.15">
      <c r="A43" s="158" t="s">
        <v>16</v>
      </c>
      <c r="B43" s="158">
        <f>'実質公債費比率（分子）の構造'!K$51</f>
        <v>0</v>
      </c>
      <c r="C43" s="158"/>
      <c r="D43" s="158"/>
      <c r="E43" s="158">
        <f>'実質公債費比率（分子）の構造'!L$51</f>
        <v>0</v>
      </c>
      <c r="F43" s="158"/>
      <c r="G43" s="158"/>
      <c r="H43" s="158" t="str">
        <f>'実質公債費比率（分子）の構造'!M$51</f>
        <v>-</v>
      </c>
      <c r="I43" s="158"/>
      <c r="J43" s="158"/>
      <c r="K43" s="158" t="str">
        <f>'実質公債費比率（分子）の構造'!N$51</f>
        <v>-</v>
      </c>
      <c r="L43" s="158"/>
      <c r="M43" s="158"/>
      <c r="N43" s="158">
        <f>'実質公債費比率（分子）の構造'!O$51</f>
        <v>0</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53</v>
      </c>
      <c r="C45" s="158"/>
      <c r="D45" s="158"/>
      <c r="E45" s="158">
        <f>'実質公債費比率（分子）の構造'!L$49</f>
        <v>49</v>
      </c>
      <c r="F45" s="158"/>
      <c r="G45" s="158"/>
      <c r="H45" s="158">
        <f>'実質公債費比率（分子）の構造'!M$49</f>
        <v>50</v>
      </c>
      <c r="I45" s="158"/>
      <c r="J45" s="158"/>
      <c r="K45" s="158">
        <f>'実質公債費比率（分子）の構造'!N$49</f>
        <v>53</v>
      </c>
      <c r="L45" s="158"/>
      <c r="M45" s="158"/>
      <c r="N45" s="158">
        <f>'実質公債費比率（分子）の構造'!O$49</f>
        <v>56</v>
      </c>
      <c r="O45" s="158"/>
      <c r="P45" s="158"/>
    </row>
    <row r="46" spans="1:16" x14ac:dyDescent="0.15">
      <c r="A46" s="158" t="s">
        <v>64</v>
      </c>
      <c r="B46" s="158">
        <f>'実質公債費比率（分子）の構造'!K$48</f>
        <v>161</v>
      </c>
      <c r="C46" s="158"/>
      <c r="D46" s="158"/>
      <c r="E46" s="158">
        <f>'実質公債費比率（分子）の構造'!L$48</f>
        <v>181</v>
      </c>
      <c r="F46" s="158"/>
      <c r="G46" s="158"/>
      <c r="H46" s="158">
        <f>'実質公債費比率（分子）の構造'!M$48</f>
        <v>194</v>
      </c>
      <c r="I46" s="158"/>
      <c r="J46" s="158"/>
      <c r="K46" s="158">
        <f>'実質公債費比率（分子）の構造'!N$48</f>
        <v>197</v>
      </c>
      <c r="L46" s="158"/>
      <c r="M46" s="158"/>
      <c r="N46" s="158">
        <f>'実質公債費比率（分子）の構造'!O$48</f>
        <v>198</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3078</v>
      </c>
      <c r="C49" s="158"/>
      <c r="D49" s="158"/>
      <c r="E49" s="158">
        <f>'実質公債費比率（分子）の構造'!L$45</f>
        <v>3134</v>
      </c>
      <c r="F49" s="158"/>
      <c r="G49" s="158"/>
      <c r="H49" s="158">
        <f>'実質公債費比率（分子）の構造'!M$45</f>
        <v>3258</v>
      </c>
      <c r="I49" s="158"/>
      <c r="J49" s="158"/>
      <c r="K49" s="158">
        <f>'実質公債費比率（分子）の構造'!N$45</f>
        <v>3221</v>
      </c>
      <c r="L49" s="158"/>
      <c r="M49" s="158"/>
      <c r="N49" s="158">
        <f>'実質公債費比率（分子）の構造'!O$45</f>
        <v>3183</v>
      </c>
      <c r="O49" s="158"/>
      <c r="P49" s="158"/>
    </row>
    <row r="50" spans="1:16" x14ac:dyDescent="0.15">
      <c r="A50" s="158" t="s">
        <v>67</v>
      </c>
      <c r="B50" s="158" t="e">
        <f>NA()</f>
        <v>#N/A</v>
      </c>
      <c r="C50" s="158">
        <f>IF(ISNUMBER('実質公債費比率（分子）の構造'!K$53),'実質公債費比率（分子）の構造'!K$53,NA())</f>
        <v>949</v>
      </c>
      <c r="D50" s="158" t="e">
        <f>NA()</f>
        <v>#N/A</v>
      </c>
      <c r="E50" s="158" t="e">
        <f>NA()</f>
        <v>#N/A</v>
      </c>
      <c r="F50" s="158">
        <f>IF(ISNUMBER('実質公債費比率（分子）の構造'!L$53),'実質公債費比率（分子）の構造'!L$53,NA())</f>
        <v>988</v>
      </c>
      <c r="G50" s="158" t="e">
        <f>NA()</f>
        <v>#N/A</v>
      </c>
      <c r="H50" s="158" t="e">
        <f>NA()</f>
        <v>#N/A</v>
      </c>
      <c r="I50" s="158">
        <f>IF(ISNUMBER('実質公債費比率（分子）の構造'!M$53),'実質公債費比率（分子）の構造'!M$53,NA())</f>
        <v>1202</v>
      </c>
      <c r="J50" s="158" t="e">
        <f>NA()</f>
        <v>#N/A</v>
      </c>
      <c r="K50" s="158" t="e">
        <f>NA()</f>
        <v>#N/A</v>
      </c>
      <c r="L50" s="158">
        <f>IF(ISNUMBER('実質公債費比率（分子）の構造'!N$53),'実質公債費比率（分子）の構造'!N$53,NA())</f>
        <v>1167</v>
      </c>
      <c r="M50" s="158" t="e">
        <f>NA()</f>
        <v>#N/A</v>
      </c>
      <c r="N50" s="158" t="e">
        <f>NA()</f>
        <v>#N/A</v>
      </c>
      <c r="O50" s="158">
        <f>IF(ISNUMBER('実質公債費比率（分子）の構造'!O$53),'実質公債費比率（分子）の構造'!O$53,NA())</f>
        <v>1145</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24596</v>
      </c>
      <c r="E56" s="157"/>
      <c r="F56" s="157"/>
      <c r="G56" s="157">
        <f>'将来負担比率（分子）の構造'!J$52</f>
        <v>24262</v>
      </c>
      <c r="H56" s="157"/>
      <c r="I56" s="157"/>
      <c r="J56" s="157">
        <f>'将来負担比率（分子）の構造'!K$52</f>
        <v>23752</v>
      </c>
      <c r="K56" s="157"/>
      <c r="L56" s="157"/>
      <c r="M56" s="157">
        <f>'将来負担比率（分子）の構造'!L$52</f>
        <v>23573</v>
      </c>
      <c r="N56" s="157"/>
      <c r="O56" s="157"/>
      <c r="P56" s="157">
        <f>'将来負担比率（分子）の構造'!M$52</f>
        <v>23081</v>
      </c>
    </row>
    <row r="57" spans="1:16" x14ac:dyDescent="0.15">
      <c r="A57" s="157" t="s">
        <v>42</v>
      </c>
      <c r="B57" s="157"/>
      <c r="C57" s="157"/>
      <c r="D57" s="157">
        <f>'将来負担比率（分子）の構造'!I$51</f>
        <v>1930</v>
      </c>
      <c r="E57" s="157"/>
      <c r="F57" s="157"/>
      <c r="G57" s="157">
        <f>'将来負担比率（分子）の構造'!J$51</f>
        <v>2106</v>
      </c>
      <c r="H57" s="157"/>
      <c r="I57" s="157"/>
      <c r="J57" s="157">
        <f>'将来負担比率（分子）の構造'!K$51</f>
        <v>2434</v>
      </c>
      <c r="K57" s="157"/>
      <c r="L57" s="157"/>
      <c r="M57" s="157">
        <f>'将来負担比率（分子）の構造'!L$51</f>
        <v>2841</v>
      </c>
      <c r="N57" s="157"/>
      <c r="O57" s="157"/>
      <c r="P57" s="157">
        <f>'将来負担比率（分子）の構造'!M$51</f>
        <v>2912</v>
      </c>
    </row>
    <row r="58" spans="1:16" x14ac:dyDescent="0.15">
      <c r="A58" s="157" t="s">
        <v>41</v>
      </c>
      <c r="B58" s="157"/>
      <c r="C58" s="157"/>
      <c r="D58" s="157">
        <f>'将来負担比率（分子）の構造'!I$50</f>
        <v>3375</v>
      </c>
      <c r="E58" s="157"/>
      <c r="F58" s="157"/>
      <c r="G58" s="157">
        <f>'将来負担比率（分子）の構造'!J$50</f>
        <v>4342</v>
      </c>
      <c r="H58" s="157"/>
      <c r="I58" s="157"/>
      <c r="J58" s="157">
        <f>'将来負担比率（分子）の構造'!K$50</f>
        <v>4782</v>
      </c>
      <c r="K58" s="157"/>
      <c r="L58" s="157"/>
      <c r="M58" s="157">
        <f>'将来負担比率（分子）の構造'!L$50</f>
        <v>5135</v>
      </c>
      <c r="N58" s="157"/>
      <c r="O58" s="157"/>
      <c r="P58" s="157">
        <f>'将来負担比率（分子）の構造'!M$50</f>
        <v>5558</v>
      </c>
    </row>
    <row r="59" spans="1:16" x14ac:dyDescent="0.15">
      <c r="A59" s="157" t="s">
        <v>39</v>
      </c>
      <c r="B59" s="157">
        <f>'将来負担比率（分子）の構造'!I$49</f>
        <v>65</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3267</v>
      </c>
      <c r="C62" s="157"/>
      <c r="D62" s="157"/>
      <c r="E62" s="157">
        <f>'将来負担比率（分子）の構造'!J$45</f>
        <v>3183</v>
      </c>
      <c r="F62" s="157"/>
      <c r="G62" s="157"/>
      <c r="H62" s="157">
        <f>'将来負担比率（分子）の構造'!K$45</f>
        <v>2959</v>
      </c>
      <c r="I62" s="157"/>
      <c r="J62" s="157"/>
      <c r="K62" s="157">
        <f>'将来負担比率（分子）の構造'!L$45</f>
        <v>3004</v>
      </c>
      <c r="L62" s="157"/>
      <c r="M62" s="157"/>
      <c r="N62" s="157">
        <f>'将来負担比率（分子）の構造'!M$45</f>
        <v>3097</v>
      </c>
      <c r="O62" s="157"/>
      <c r="P62" s="157"/>
    </row>
    <row r="63" spans="1:16" x14ac:dyDescent="0.15">
      <c r="A63" s="157" t="s">
        <v>34</v>
      </c>
      <c r="B63" s="157">
        <f>'将来負担比率（分子）の構造'!I$44</f>
        <v>888</v>
      </c>
      <c r="C63" s="157"/>
      <c r="D63" s="157"/>
      <c r="E63" s="157">
        <f>'将来負担比率（分子）の構造'!J$44</f>
        <v>986</v>
      </c>
      <c r="F63" s="157"/>
      <c r="G63" s="157"/>
      <c r="H63" s="157">
        <f>'将来負担比率（分子）の構造'!K$44</f>
        <v>1589</v>
      </c>
      <c r="I63" s="157"/>
      <c r="J63" s="157"/>
      <c r="K63" s="157">
        <f>'将来負担比率（分子）の構造'!L$44</f>
        <v>1897</v>
      </c>
      <c r="L63" s="157"/>
      <c r="M63" s="157"/>
      <c r="N63" s="157">
        <f>'将来負担比率（分子）の構造'!M$44</f>
        <v>1851</v>
      </c>
      <c r="O63" s="157"/>
      <c r="P63" s="157"/>
    </row>
    <row r="64" spans="1:16" x14ac:dyDescent="0.15">
      <c r="A64" s="157" t="s">
        <v>33</v>
      </c>
      <c r="B64" s="157">
        <f>'将来負担比率（分子）の構造'!I$43</f>
        <v>1742</v>
      </c>
      <c r="C64" s="157"/>
      <c r="D64" s="157"/>
      <c r="E64" s="157">
        <f>'将来負担比率（分子）の構造'!J$43</f>
        <v>1789</v>
      </c>
      <c r="F64" s="157"/>
      <c r="G64" s="157"/>
      <c r="H64" s="157">
        <f>'将来負担比率（分子）の構造'!K$43</f>
        <v>1794</v>
      </c>
      <c r="I64" s="157"/>
      <c r="J64" s="157"/>
      <c r="K64" s="157">
        <f>'将来負担比率（分子）の構造'!L$43</f>
        <v>1882</v>
      </c>
      <c r="L64" s="157"/>
      <c r="M64" s="157"/>
      <c r="N64" s="157">
        <f>'将来負担比率（分子）の構造'!M$43</f>
        <v>1864</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34156</v>
      </c>
      <c r="C66" s="157"/>
      <c r="D66" s="157"/>
      <c r="E66" s="157">
        <f>'将来負担比率（分子）の構造'!J$41</f>
        <v>33989</v>
      </c>
      <c r="F66" s="157"/>
      <c r="G66" s="157"/>
      <c r="H66" s="157">
        <f>'将来負担比率（分子）の構造'!K$41</f>
        <v>33686</v>
      </c>
      <c r="I66" s="157"/>
      <c r="J66" s="157"/>
      <c r="K66" s="157">
        <f>'将来負担比率（分子）の構造'!L$41</f>
        <v>33184</v>
      </c>
      <c r="L66" s="157"/>
      <c r="M66" s="157"/>
      <c r="N66" s="157">
        <f>'将来負担比率（分子）の構造'!M$41</f>
        <v>32939</v>
      </c>
      <c r="O66" s="157"/>
      <c r="P66" s="157"/>
    </row>
    <row r="67" spans="1:16" x14ac:dyDescent="0.15">
      <c r="A67" s="157" t="s">
        <v>71</v>
      </c>
      <c r="B67" s="157" t="e">
        <f>NA()</f>
        <v>#N/A</v>
      </c>
      <c r="C67" s="157">
        <f>IF(ISNUMBER('将来負担比率（分子）の構造'!I$53), IF('将来負担比率（分子）の構造'!I$53 &lt; 0, 0, '将来負担比率（分子）の構造'!I$53), NA())</f>
        <v>10216</v>
      </c>
      <c r="D67" s="157" t="e">
        <f>NA()</f>
        <v>#N/A</v>
      </c>
      <c r="E67" s="157" t="e">
        <f>NA()</f>
        <v>#N/A</v>
      </c>
      <c r="F67" s="157">
        <f>IF(ISNUMBER('将来負担比率（分子）の構造'!J$53), IF('将来負担比率（分子）の構造'!J$53 &lt; 0, 0, '将来負担比率（分子）の構造'!J$53), NA())</f>
        <v>9236</v>
      </c>
      <c r="G67" s="157" t="e">
        <f>NA()</f>
        <v>#N/A</v>
      </c>
      <c r="H67" s="157" t="e">
        <f>NA()</f>
        <v>#N/A</v>
      </c>
      <c r="I67" s="157">
        <f>IF(ISNUMBER('将来負担比率（分子）の構造'!K$53), IF('将来負担比率（分子）の構造'!K$53 &lt; 0, 0, '将来負担比率（分子）の構造'!K$53), NA())</f>
        <v>9059</v>
      </c>
      <c r="J67" s="157" t="e">
        <f>NA()</f>
        <v>#N/A</v>
      </c>
      <c r="K67" s="157" t="e">
        <f>NA()</f>
        <v>#N/A</v>
      </c>
      <c r="L67" s="157">
        <f>IF(ISNUMBER('将来負担比率（分子）の構造'!L$53), IF('将来負担比率（分子）の構造'!L$53 &lt; 0, 0, '将来負担比率（分子）の構造'!L$53), NA())</f>
        <v>8417</v>
      </c>
      <c r="M67" s="157" t="e">
        <f>NA()</f>
        <v>#N/A</v>
      </c>
      <c r="N67" s="157" t="e">
        <f>NA()</f>
        <v>#N/A</v>
      </c>
      <c r="O67" s="157">
        <f>IF(ISNUMBER('将来負担比率（分子）の構造'!M$53), IF('将来負担比率（分子）の構造'!M$53 &lt; 0, 0, '将来負担比率（分子）の構造'!M$53), NA())</f>
        <v>8202</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3492</v>
      </c>
      <c r="C72" s="161">
        <f>基金残高に係る経年分析!G55</f>
        <v>3711</v>
      </c>
      <c r="D72" s="161">
        <f>基金残高に係る経年分析!H55</f>
        <v>4261</v>
      </c>
    </row>
    <row r="73" spans="1:16" x14ac:dyDescent="0.15">
      <c r="A73" s="160" t="s">
        <v>74</v>
      </c>
      <c r="B73" s="161">
        <f>基金残高に係る経年分析!F56</f>
        <v>2</v>
      </c>
      <c r="C73" s="161">
        <f>基金残高に係る経年分析!G56</f>
        <v>72</v>
      </c>
      <c r="D73" s="161">
        <f>基金残高に係る経年分析!H56</f>
        <v>129</v>
      </c>
    </row>
    <row r="74" spans="1:16" x14ac:dyDescent="0.15">
      <c r="A74" s="160" t="s">
        <v>75</v>
      </c>
      <c r="B74" s="161">
        <f>基金残高に係る経年分析!F57</f>
        <v>358</v>
      </c>
      <c r="C74" s="161">
        <f>基金残高に係る経年分析!G57</f>
        <v>327</v>
      </c>
      <c r="D74" s="161">
        <f>基金残高に係る経年分析!H57</f>
        <v>296</v>
      </c>
    </row>
  </sheetData>
  <sheetProtection algorithmName="SHA-512" hashValue="BCymJTHpJxeGXIN2ekkU33mfv5MTTS2eVgQpEKFP+NVJHcpuXd0ituRNXIPtD+2rIzu3/jQsKyJCbiDm7carBw==" saltValue="Wi3BNBJaSo/H1t2e4j3Q0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52" t="s">
        <v>202</v>
      </c>
      <c r="DI1" s="753"/>
      <c r="DJ1" s="753"/>
      <c r="DK1" s="753"/>
      <c r="DL1" s="753"/>
      <c r="DM1" s="753"/>
      <c r="DN1" s="754"/>
      <c r="DO1" s="196"/>
      <c r="DP1" s="752" t="s">
        <v>203</v>
      </c>
      <c r="DQ1" s="753"/>
      <c r="DR1" s="753"/>
      <c r="DS1" s="753"/>
      <c r="DT1" s="753"/>
      <c r="DU1" s="753"/>
      <c r="DV1" s="753"/>
      <c r="DW1" s="753"/>
      <c r="DX1" s="753"/>
      <c r="DY1" s="753"/>
      <c r="DZ1" s="753"/>
      <c r="EA1" s="753"/>
      <c r="EB1" s="753"/>
      <c r="EC1" s="754"/>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708" t="s">
        <v>205</v>
      </c>
      <c r="C3" s="709"/>
      <c r="D3" s="709"/>
      <c r="E3" s="709"/>
      <c r="F3" s="709"/>
      <c r="G3" s="709"/>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09"/>
      <c r="AO3" s="709"/>
      <c r="AP3" s="708" t="s">
        <v>206</v>
      </c>
      <c r="AQ3" s="709"/>
      <c r="AR3" s="709"/>
      <c r="AS3" s="709"/>
      <c r="AT3" s="709"/>
      <c r="AU3" s="709"/>
      <c r="AV3" s="709"/>
      <c r="AW3" s="709"/>
      <c r="AX3" s="709"/>
      <c r="AY3" s="709"/>
      <c r="AZ3" s="709"/>
      <c r="BA3" s="709"/>
      <c r="BB3" s="709"/>
      <c r="BC3" s="709"/>
      <c r="BD3" s="709"/>
      <c r="BE3" s="709"/>
      <c r="BF3" s="709"/>
      <c r="BG3" s="709"/>
      <c r="BH3" s="709"/>
      <c r="BI3" s="709"/>
      <c r="BJ3" s="709"/>
      <c r="BK3" s="709"/>
      <c r="BL3" s="709"/>
      <c r="BM3" s="709"/>
      <c r="BN3" s="709"/>
      <c r="BO3" s="709"/>
      <c r="BP3" s="709"/>
      <c r="BQ3" s="709"/>
      <c r="BR3" s="709"/>
      <c r="BS3" s="709"/>
      <c r="BT3" s="709"/>
      <c r="BU3" s="709"/>
      <c r="BV3" s="709"/>
      <c r="BW3" s="709"/>
      <c r="BX3" s="709"/>
      <c r="BY3" s="709"/>
      <c r="BZ3" s="709"/>
      <c r="CA3" s="709"/>
      <c r="CB3" s="710"/>
      <c r="CD3" s="708" t="s">
        <v>207</v>
      </c>
      <c r="CE3" s="709"/>
      <c r="CF3" s="709"/>
      <c r="CG3" s="709"/>
      <c r="CH3" s="709"/>
      <c r="CI3" s="709"/>
      <c r="CJ3" s="709"/>
      <c r="CK3" s="709"/>
      <c r="CL3" s="709"/>
      <c r="CM3" s="709"/>
      <c r="CN3" s="709"/>
      <c r="CO3" s="709"/>
      <c r="CP3" s="709"/>
      <c r="CQ3" s="709"/>
      <c r="CR3" s="709"/>
      <c r="CS3" s="709"/>
      <c r="CT3" s="709"/>
      <c r="CU3" s="709"/>
      <c r="CV3" s="709"/>
      <c r="CW3" s="709"/>
      <c r="CX3" s="709"/>
      <c r="CY3" s="709"/>
      <c r="CZ3" s="709"/>
      <c r="DA3" s="709"/>
      <c r="DB3" s="709"/>
      <c r="DC3" s="709"/>
      <c r="DD3" s="709"/>
      <c r="DE3" s="709"/>
      <c r="DF3" s="709"/>
      <c r="DG3" s="709"/>
      <c r="DH3" s="709"/>
      <c r="DI3" s="709"/>
      <c r="DJ3" s="709"/>
      <c r="DK3" s="709"/>
      <c r="DL3" s="709"/>
      <c r="DM3" s="709"/>
      <c r="DN3" s="709"/>
      <c r="DO3" s="709"/>
      <c r="DP3" s="709"/>
      <c r="DQ3" s="709"/>
      <c r="DR3" s="709"/>
      <c r="DS3" s="709"/>
      <c r="DT3" s="709"/>
      <c r="DU3" s="709"/>
      <c r="DV3" s="709"/>
      <c r="DW3" s="709"/>
      <c r="DX3" s="709"/>
      <c r="DY3" s="709"/>
      <c r="DZ3" s="709"/>
      <c r="EA3" s="709"/>
      <c r="EB3" s="709"/>
      <c r="EC3" s="710"/>
    </row>
    <row r="4" spans="2:143" ht="11.25" customHeight="1" x14ac:dyDescent="0.15">
      <c r="B4" s="708" t="s">
        <v>1</v>
      </c>
      <c r="C4" s="709"/>
      <c r="D4" s="709"/>
      <c r="E4" s="709"/>
      <c r="F4" s="709"/>
      <c r="G4" s="709"/>
      <c r="H4" s="709"/>
      <c r="I4" s="709"/>
      <c r="J4" s="709"/>
      <c r="K4" s="709"/>
      <c r="L4" s="709"/>
      <c r="M4" s="709"/>
      <c r="N4" s="709"/>
      <c r="O4" s="709"/>
      <c r="P4" s="709"/>
      <c r="Q4" s="710"/>
      <c r="R4" s="708" t="s">
        <v>208</v>
      </c>
      <c r="S4" s="709"/>
      <c r="T4" s="709"/>
      <c r="U4" s="709"/>
      <c r="V4" s="709"/>
      <c r="W4" s="709"/>
      <c r="X4" s="709"/>
      <c r="Y4" s="710"/>
      <c r="Z4" s="708" t="s">
        <v>209</v>
      </c>
      <c r="AA4" s="709"/>
      <c r="AB4" s="709"/>
      <c r="AC4" s="710"/>
      <c r="AD4" s="708" t="s">
        <v>210</v>
      </c>
      <c r="AE4" s="709"/>
      <c r="AF4" s="709"/>
      <c r="AG4" s="709"/>
      <c r="AH4" s="709"/>
      <c r="AI4" s="709"/>
      <c r="AJ4" s="709"/>
      <c r="AK4" s="710"/>
      <c r="AL4" s="708" t="s">
        <v>209</v>
      </c>
      <c r="AM4" s="709"/>
      <c r="AN4" s="709"/>
      <c r="AO4" s="710"/>
      <c r="AP4" s="755" t="s">
        <v>211</v>
      </c>
      <c r="AQ4" s="755"/>
      <c r="AR4" s="755"/>
      <c r="AS4" s="755"/>
      <c r="AT4" s="755"/>
      <c r="AU4" s="755"/>
      <c r="AV4" s="755"/>
      <c r="AW4" s="755"/>
      <c r="AX4" s="755"/>
      <c r="AY4" s="755"/>
      <c r="AZ4" s="755"/>
      <c r="BA4" s="755"/>
      <c r="BB4" s="755"/>
      <c r="BC4" s="755"/>
      <c r="BD4" s="755"/>
      <c r="BE4" s="755"/>
      <c r="BF4" s="755"/>
      <c r="BG4" s="755" t="s">
        <v>212</v>
      </c>
      <c r="BH4" s="755"/>
      <c r="BI4" s="755"/>
      <c r="BJ4" s="755"/>
      <c r="BK4" s="755"/>
      <c r="BL4" s="755"/>
      <c r="BM4" s="755"/>
      <c r="BN4" s="755"/>
      <c r="BO4" s="755" t="s">
        <v>209</v>
      </c>
      <c r="BP4" s="755"/>
      <c r="BQ4" s="755"/>
      <c r="BR4" s="755"/>
      <c r="BS4" s="755" t="s">
        <v>213</v>
      </c>
      <c r="BT4" s="755"/>
      <c r="BU4" s="755"/>
      <c r="BV4" s="755"/>
      <c r="BW4" s="755"/>
      <c r="BX4" s="755"/>
      <c r="BY4" s="755"/>
      <c r="BZ4" s="755"/>
      <c r="CA4" s="755"/>
      <c r="CB4" s="755"/>
      <c r="CD4" s="708" t="s">
        <v>214</v>
      </c>
      <c r="CE4" s="709"/>
      <c r="CF4" s="709"/>
      <c r="CG4" s="709"/>
      <c r="CH4" s="709"/>
      <c r="CI4" s="709"/>
      <c r="CJ4" s="709"/>
      <c r="CK4" s="709"/>
      <c r="CL4" s="709"/>
      <c r="CM4" s="709"/>
      <c r="CN4" s="709"/>
      <c r="CO4" s="709"/>
      <c r="CP4" s="709"/>
      <c r="CQ4" s="709"/>
      <c r="CR4" s="709"/>
      <c r="CS4" s="709"/>
      <c r="CT4" s="709"/>
      <c r="CU4" s="709"/>
      <c r="CV4" s="709"/>
      <c r="CW4" s="709"/>
      <c r="CX4" s="709"/>
      <c r="CY4" s="709"/>
      <c r="CZ4" s="709"/>
      <c r="DA4" s="709"/>
      <c r="DB4" s="709"/>
      <c r="DC4" s="709"/>
      <c r="DD4" s="709"/>
      <c r="DE4" s="709"/>
      <c r="DF4" s="709"/>
      <c r="DG4" s="709"/>
      <c r="DH4" s="709"/>
      <c r="DI4" s="709"/>
      <c r="DJ4" s="709"/>
      <c r="DK4" s="709"/>
      <c r="DL4" s="709"/>
      <c r="DM4" s="709"/>
      <c r="DN4" s="709"/>
      <c r="DO4" s="709"/>
      <c r="DP4" s="709"/>
      <c r="DQ4" s="709"/>
      <c r="DR4" s="709"/>
      <c r="DS4" s="709"/>
      <c r="DT4" s="709"/>
      <c r="DU4" s="709"/>
      <c r="DV4" s="709"/>
      <c r="DW4" s="709"/>
      <c r="DX4" s="709"/>
      <c r="DY4" s="709"/>
      <c r="DZ4" s="709"/>
      <c r="EA4" s="709"/>
      <c r="EB4" s="709"/>
      <c r="EC4" s="710"/>
    </row>
    <row r="5" spans="2:143" ht="11.25" customHeight="1" x14ac:dyDescent="0.15">
      <c r="B5" s="714" t="s">
        <v>215</v>
      </c>
      <c r="C5" s="715"/>
      <c r="D5" s="715"/>
      <c r="E5" s="715"/>
      <c r="F5" s="715"/>
      <c r="G5" s="715"/>
      <c r="H5" s="715"/>
      <c r="I5" s="715"/>
      <c r="J5" s="715"/>
      <c r="K5" s="715"/>
      <c r="L5" s="715"/>
      <c r="M5" s="715"/>
      <c r="N5" s="715"/>
      <c r="O5" s="715"/>
      <c r="P5" s="715"/>
      <c r="Q5" s="716"/>
      <c r="R5" s="711">
        <v>6729737</v>
      </c>
      <c r="S5" s="712"/>
      <c r="T5" s="712"/>
      <c r="U5" s="712"/>
      <c r="V5" s="712"/>
      <c r="W5" s="712"/>
      <c r="X5" s="712"/>
      <c r="Y5" s="737"/>
      <c r="Z5" s="750">
        <v>24.2</v>
      </c>
      <c r="AA5" s="750"/>
      <c r="AB5" s="750"/>
      <c r="AC5" s="750"/>
      <c r="AD5" s="751">
        <v>6406991</v>
      </c>
      <c r="AE5" s="751"/>
      <c r="AF5" s="751"/>
      <c r="AG5" s="751"/>
      <c r="AH5" s="751"/>
      <c r="AI5" s="751"/>
      <c r="AJ5" s="751"/>
      <c r="AK5" s="751"/>
      <c r="AL5" s="738">
        <v>43.9</v>
      </c>
      <c r="AM5" s="720"/>
      <c r="AN5" s="720"/>
      <c r="AO5" s="739"/>
      <c r="AP5" s="714" t="s">
        <v>216</v>
      </c>
      <c r="AQ5" s="715"/>
      <c r="AR5" s="715"/>
      <c r="AS5" s="715"/>
      <c r="AT5" s="715"/>
      <c r="AU5" s="715"/>
      <c r="AV5" s="715"/>
      <c r="AW5" s="715"/>
      <c r="AX5" s="715"/>
      <c r="AY5" s="715"/>
      <c r="AZ5" s="715"/>
      <c r="BA5" s="715"/>
      <c r="BB5" s="715"/>
      <c r="BC5" s="715"/>
      <c r="BD5" s="715"/>
      <c r="BE5" s="715"/>
      <c r="BF5" s="716"/>
      <c r="BG5" s="656">
        <v>6493774</v>
      </c>
      <c r="BH5" s="657"/>
      <c r="BI5" s="657"/>
      <c r="BJ5" s="657"/>
      <c r="BK5" s="657"/>
      <c r="BL5" s="657"/>
      <c r="BM5" s="657"/>
      <c r="BN5" s="658"/>
      <c r="BO5" s="694">
        <v>96.5</v>
      </c>
      <c r="BP5" s="694"/>
      <c r="BQ5" s="694"/>
      <c r="BR5" s="694"/>
      <c r="BS5" s="695">
        <v>86783</v>
      </c>
      <c r="BT5" s="695"/>
      <c r="BU5" s="695"/>
      <c r="BV5" s="695"/>
      <c r="BW5" s="695"/>
      <c r="BX5" s="695"/>
      <c r="BY5" s="695"/>
      <c r="BZ5" s="695"/>
      <c r="CA5" s="695"/>
      <c r="CB5" s="735"/>
      <c r="CD5" s="708" t="s">
        <v>211</v>
      </c>
      <c r="CE5" s="709"/>
      <c r="CF5" s="709"/>
      <c r="CG5" s="709"/>
      <c r="CH5" s="709"/>
      <c r="CI5" s="709"/>
      <c r="CJ5" s="709"/>
      <c r="CK5" s="709"/>
      <c r="CL5" s="709"/>
      <c r="CM5" s="709"/>
      <c r="CN5" s="709"/>
      <c r="CO5" s="709"/>
      <c r="CP5" s="709"/>
      <c r="CQ5" s="710"/>
      <c r="CR5" s="708" t="s">
        <v>217</v>
      </c>
      <c r="CS5" s="709"/>
      <c r="CT5" s="709"/>
      <c r="CU5" s="709"/>
      <c r="CV5" s="709"/>
      <c r="CW5" s="709"/>
      <c r="CX5" s="709"/>
      <c r="CY5" s="710"/>
      <c r="CZ5" s="708" t="s">
        <v>209</v>
      </c>
      <c r="DA5" s="709"/>
      <c r="DB5" s="709"/>
      <c r="DC5" s="710"/>
      <c r="DD5" s="708" t="s">
        <v>218</v>
      </c>
      <c r="DE5" s="709"/>
      <c r="DF5" s="709"/>
      <c r="DG5" s="709"/>
      <c r="DH5" s="709"/>
      <c r="DI5" s="709"/>
      <c r="DJ5" s="709"/>
      <c r="DK5" s="709"/>
      <c r="DL5" s="709"/>
      <c r="DM5" s="709"/>
      <c r="DN5" s="709"/>
      <c r="DO5" s="709"/>
      <c r="DP5" s="710"/>
      <c r="DQ5" s="708" t="s">
        <v>219</v>
      </c>
      <c r="DR5" s="709"/>
      <c r="DS5" s="709"/>
      <c r="DT5" s="709"/>
      <c r="DU5" s="709"/>
      <c r="DV5" s="709"/>
      <c r="DW5" s="709"/>
      <c r="DX5" s="709"/>
      <c r="DY5" s="709"/>
      <c r="DZ5" s="709"/>
      <c r="EA5" s="709"/>
      <c r="EB5" s="709"/>
      <c r="EC5" s="710"/>
    </row>
    <row r="6" spans="2:143" ht="11.25" customHeight="1" x14ac:dyDescent="0.15">
      <c r="B6" s="653" t="s">
        <v>220</v>
      </c>
      <c r="C6" s="654"/>
      <c r="D6" s="654"/>
      <c r="E6" s="654"/>
      <c r="F6" s="654"/>
      <c r="G6" s="654"/>
      <c r="H6" s="654"/>
      <c r="I6" s="654"/>
      <c r="J6" s="654"/>
      <c r="K6" s="654"/>
      <c r="L6" s="654"/>
      <c r="M6" s="654"/>
      <c r="N6" s="654"/>
      <c r="O6" s="654"/>
      <c r="P6" s="654"/>
      <c r="Q6" s="655"/>
      <c r="R6" s="656">
        <v>137582</v>
      </c>
      <c r="S6" s="657"/>
      <c r="T6" s="657"/>
      <c r="U6" s="657"/>
      <c r="V6" s="657"/>
      <c r="W6" s="657"/>
      <c r="X6" s="657"/>
      <c r="Y6" s="658"/>
      <c r="Z6" s="694">
        <v>0.5</v>
      </c>
      <c r="AA6" s="694"/>
      <c r="AB6" s="694"/>
      <c r="AC6" s="694"/>
      <c r="AD6" s="695">
        <v>137582</v>
      </c>
      <c r="AE6" s="695"/>
      <c r="AF6" s="695"/>
      <c r="AG6" s="695"/>
      <c r="AH6" s="695"/>
      <c r="AI6" s="695"/>
      <c r="AJ6" s="695"/>
      <c r="AK6" s="695"/>
      <c r="AL6" s="659">
        <v>0.9</v>
      </c>
      <c r="AM6" s="660"/>
      <c r="AN6" s="660"/>
      <c r="AO6" s="696"/>
      <c r="AP6" s="653" t="s">
        <v>221</v>
      </c>
      <c r="AQ6" s="654"/>
      <c r="AR6" s="654"/>
      <c r="AS6" s="654"/>
      <c r="AT6" s="654"/>
      <c r="AU6" s="654"/>
      <c r="AV6" s="654"/>
      <c r="AW6" s="654"/>
      <c r="AX6" s="654"/>
      <c r="AY6" s="654"/>
      <c r="AZ6" s="654"/>
      <c r="BA6" s="654"/>
      <c r="BB6" s="654"/>
      <c r="BC6" s="654"/>
      <c r="BD6" s="654"/>
      <c r="BE6" s="654"/>
      <c r="BF6" s="655"/>
      <c r="BG6" s="656">
        <v>6493774</v>
      </c>
      <c r="BH6" s="657"/>
      <c r="BI6" s="657"/>
      <c r="BJ6" s="657"/>
      <c r="BK6" s="657"/>
      <c r="BL6" s="657"/>
      <c r="BM6" s="657"/>
      <c r="BN6" s="658"/>
      <c r="BO6" s="694">
        <v>96.5</v>
      </c>
      <c r="BP6" s="694"/>
      <c r="BQ6" s="694"/>
      <c r="BR6" s="694"/>
      <c r="BS6" s="695">
        <v>86783</v>
      </c>
      <c r="BT6" s="695"/>
      <c r="BU6" s="695"/>
      <c r="BV6" s="695"/>
      <c r="BW6" s="695"/>
      <c r="BX6" s="695"/>
      <c r="BY6" s="695"/>
      <c r="BZ6" s="695"/>
      <c r="CA6" s="695"/>
      <c r="CB6" s="735"/>
      <c r="CD6" s="714" t="s">
        <v>222</v>
      </c>
      <c r="CE6" s="715"/>
      <c r="CF6" s="715"/>
      <c r="CG6" s="715"/>
      <c r="CH6" s="715"/>
      <c r="CI6" s="715"/>
      <c r="CJ6" s="715"/>
      <c r="CK6" s="715"/>
      <c r="CL6" s="715"/>
      <c r="CM6" s="715"/>
      <c r="CN6" s="715"/>
      <c r="CO6" s="715"/>
      <c r="CP6" s="715"/>
      <c r="CQ6" s="716"/>
      <c r="CR6" s="656">
        <v>225966</v>
      </c>
      <c r="CS6" s="657"/>
      <c r="CT6" s="657"/>
      <c r="CU6" s="657"/>
      <c r="CV6" s="657"/>
      <c r="CW6" s="657"/>
      <c r="CX6" s="657"/>
      <c r="CY6" s="658"/>
      <c r="CZ6" s="738">
        <v>0.9</v>
      </c>
      <c r="DA6" s="720"/>
      <c r="DB6" s="720"/>
      <c r="DC6" s="740"/>
      <c r="DD6" s="662" t="s">
        <v>122</v>
      </c>
      <c r="DE6" s="657"/>
      <c r="DF6" s="657"/>
      <c r="DG6" s="657"/>
      <c r="DH6" s="657"/>
      <c r="DI6" s="657"/>
      <c r="DJ6" s="657"/>
      <c r="DK6" s="657"/>
      <c r="DL6" s="657"/>
      <c r="DM6" s="657"/>
      <c r="DN6" s="657"/>
      <c r="DO6" s="657"/>
      <c r="DP6" s="658"/>
      <c r="DQ6" s="662">
        <v>225692</v>
      </c>
      <c r="DR6" s="657"/>
      <c r="DS6" s="657"/>
      <c r="DT6" s="657"/>
      <c r="DU6" s="657"/>
      <c r="DV6" s="657"/>
      <c r="DW6" s="657"/>
      <c r="DX6" s="657"/>
      <c r="DY6" s="657"/>
      <c r="DZ6" s="657"/>
      <c r="EA6" s="657"/>
      <c r="EB6" s="657"/>
      <c r="EC6" s="693"/>
    </row>
    <row r="7" spans="2:143" ht="11.25" customHeight="1" x14ac:dyDescent="0.15">
      <c r="B7" s="653" t="s">
        <v>223</v>
      </c>
      <c r="C7" s="654"/>
      <c r="D7" s="654"/>
      <c r="E7" s="654"/>
      <c r="F7" s="654"/>
      <c r="G7" s="654"/>
      <c r="H7" s="654"/>
      <c r="I7" s="654"/>
      <c r="J7" s="654"/>
      <c r="K7" s="654"/>
      <c r="L7" s="654"/>
      <c r="M7" s="654"/>
      <c r="N7" s="654"/>
      <c r="O7" s="654"/>
      <c r="P7" s="654"/>
      <c r="Q7" s="655"/>
      <c r="R7" s="656">
        <v>3539</v>
      </c>
      <c r="S7" s="657"/>
      <c r="T7" s="657"/>
      <c r="U7" s="657"/>
      <c r="V7" s="657"/>
      <c r="W7" s="657"/>
      <c r="X7" s="657"/>
      <c r="Y7" s="658"/>
      <c r="Z7" s="694">
        <v>0</v>
      </c>
      <c r="AA7" s="694"/>
      <c r="AB7" s="694"/>
      <c r="AC7" s="694"/>
      <c r="AD7" s="695">
        <v>3539</v>
      </c>
      <c r="AE7" s="695"/>
      <c r="AF7" s="695"/>
      <c r="AG7" s="695"/>
      <c r="AH7" s="695"/>
      <c r="AI7" s="695"/>
      <c r="AJ7" s="695"/>
      <c r="AK7" s="695"/>
      <c r="AL7" s="659">
        <v>0</v>
      </c>
      <c r="AM7" s="660"/>
      <c r="AN7" s="660"/>
      <c r="AO7" s="696"/>
      <c r="AP7" s="653" t="s">
        <v>224</v>
      </c>
      <c r="AQ7" s="654"/>
      <c r="AR7" s="654"/>
      <c r="AS7" s="654"/>
      <c r="AT7" s="654"/>
      <c r="AU7" s="654"/>
      <c r="AV7" s="654"/>
      <c r="AW7" s="654"/>
      <c r="AX7" s="654"/>
      <c r="AY7" s="654"/>
      <c r="AZ7" s="654"/>
      <c r="BA7" s="654"/>
      <c r="BB7" s="654"/>
      <c r="BC7" s="654"/>
      <c r="BD7" s="654"/>
      <c r="BE7" s="654"/>
      <c r="BF7" s="655"/>
      <c r="BG7" s="656">
        <v>2576436</v>
      </c>
      <c r="BH7" s="657"/>
      <c r="BI7" s="657"/>
      <c r="BJ7" s="657"/>
      <c r="BK7" s="657"/>
      <c r="BL7" s="657"/>
      <c r="BM7" s="657"/>
      <c r="BN7" s="658"/>
      <c r="BO7" s="694">
        <v>38.299999999999997</v>
      </c>
      <c r="BP7" s="694"/>
      <c r="BQ7" s="694"/>
      <c r="BR7" s="694"/>
      <c r="BS7" s="695">
        <v>86783</v>
      </c>
      <c r="BT7" s="695"/>
      <c r="BU7" s="695"/>
      <c r="BV7" s="695"/>
      <c r="BW7" s="695"/>
      <c r="BX7" s="695"/>
      <c r="BY7" s="695"/>
      <c r="BZ7" s="695"/>
      <c r="CA7" s="695"/>
      <c r="CB7" s="735"/>
      <c r="CD7" s="653" t="s">
        <v>225</v>
      </c>
      <c r="CE7" s="654"/>
      <c r="CF7" s="654"/>
      <c r="CG7" s="654"/>
      <c r="CH7" s="654"/>
      <c r="CI7" s="654"/>
      <c r="CJ7" s="654"/>
      <c r="CK7" s="654"/>
      <c r="CL7" s="654"/>
      <c r="CM7" s="654"/>
      <c r="CN7" s="654"/>
      <c r="CO7" s="654"/>
      <c r="CP7" s="654"/>
      <c r="CQ7" s="655"/>
      <c r="CR7" s="656">
        <v>2650318</v>
      </c>
      <c r="CS7" s="657"/>
      <c r="CT7" s="657"/>
      <c r="CU7" s="657"/>
      <c r="CV7" s="657"/>
      <c r="CW7" s="657"/>
      <c r="CX7" s="657"/>
      <c r="CY7" s="658"/>
      <c r="CZ7" s="694">
        <v>10</v>
      </c>
      <c r="DA7" s="694"/>
      <c r="DB7" s="694"/>
      <c r="DC7" s="694"/>
      <c r="DD7" s="662">
        <v>56331</v>
      </c>
      <c r="DE7" s="657"/>
      <c r="DF7" s="657"/>
      <c r="DG7" s="657"/>
      <c r="DH7" s="657"/>
      <c r="DI7" s="657"/>
      <c r="DJ7" s="657"/>
      <c r="DK7" s="657"/>
      <c r="DL7" s="657"/>
      <c r="DM7" s="657"/>
      <c r="DN7" s="657"/>
      <c r="DO7" s="657"/>
      <c r="DP7" s="658"/>
      <c r="DQ7" s="662">
        <v>2378905</v>
      </c>
      <c r="DR7" s="657"/>
      <c r="DS7" s="657"/>
      <c r="DT7" s="657"/>
      <c r="DU7" s="657"/>
      <c r="DV7" s="657"/>
      <c r="DW7" s="657"/>
      <c r="DX7" s="657"/>
      <c r="DY7" s="657"/>
      <c r="DZ7" s="657"/>
      <c r="EA7" s="657"/>
      <c r="EB7" s="657"/>
      <c r="EC7" s="693"/>
    </row>
    <row r="8" spans="2:143" ht="11.25" customHeight="1" x14ac:dyDescent="0.15">
      <c r="B8" s="653" t="s">
        <v>226</v>
      </c>
      <c r="C8" s="654"/>
      <c r="D8" s="654"/>
      <c r="E8" s="654"/>
      <c r="F8" s="654"/>
      <c r="G8" s="654"/>
      <c r="H8" s="654"/>
      <c r="I8" s="654"/>
      <c r="J8" s="654"/>
      <c r="K8" s="654"/>
      <c r="L8" s="654"/>
      <c r="M8" s="654"/>
      <c r="N8" s="654"/>
      <c r="O8" s="654"/>
      <c r="P8" s="654"/>
      <c r="Q8" s="655"/>
      <c r="R8" s="656">
        <v>83165</v>
      </c>
      <c r="S8" s="657"/>
      <c r="T8" s="657"/>
      <c r="U8" s="657"/>
      <c r="V8" s="657"/>
      <c r="W8" s="657"/>
      <c r="X8" s="657"/>
      <c r="Y8" s="658"/>
      <c r="Z8" s="694">
        <v>0.3</v>
      </c>
      <c r="AA8" s="694"/>
      <c r="AB8" s="694"/>
      <c r="AC8" s="694"/>
      <c r="AD8" s="695">
        <v>83165</v>
      </c>
      <c r="AE8" s="695"/>
      <c r="AF8" s="695"/>
      <c r="AG8" s="695"/>
      <c r="AH8" s="695"/>
      <c r="AI8" s="695"/>
      <c r="AJ8" s="695"/>
      <c r="AK8" s="695"/>
      <c r="AL8" s="659">
        <v>0.6</v>
      </c>
      <c r="AM8" s="660"/>
      <c r="AN8" s="660"/>
      <c r="AO8" s="696"/>
      <c r="AP8" s="653" t="s">
        <v>227</v>
      </c>
      <c r="AQ8" s="654"/>
      <c r="AR8" s="654"/>
      <c r="AS8" s="654"/>
      <c r="AT8" s="654"/>
      <c r="AU8" s="654"/>
      <c r="AV8" s="654"/>
      <c r="AW8" s="654"/>
      <c r="AX8" s="654"/>
      <c r="AY8" s="654"/>
      <c r="AZ8" s="654"/>
      <c r="BA8" s="654"/>
      <c r="BB8" s="654"/>
      <c r="BC8" s="654"/>
      <c r="BD8" s="654"/>
      <c r="BE8" s="654"/>
      <c r="BF8" s="655"/>
      <c r="BG8" s="656">
        <v>70722</v>
      </c>
      <c r="BH8" s="657"/>
      <c r="BI8" s="657"/>
      <c r="BJ8" s="657"/>
      <c r="BK8" s="657"/>
      <c r="BL8" s="657"/>
      <c r="BM8" s="657"/>
      <c r="BN8" s="658"/>
      <c r="BO8" s="694">
        <v>1.1000000000000001</v>
      </c>
      <c r="BP8" s="694"/>
      <c r="BQ8" s="694"/>
      <c r="BR8" s="694"/>
      <c r="BS8" s="695" t="s">
        <v>122</v>
      </c>
      <c r="BT8" s="695"/>
      <c r="BU8" s="695"/>
      <c r="BV8" s="695"/>
      <c r="BW8" s="695"/>
      <c r="BX8" s="695"/>
      <c r="BY8" s="695"/>
      <c r="BZ8" s="695"/>
      <c r="CA8" s="695"/>
      <c r="CB8" s="735"/>
      <c r="CD8" s="653" t="s">
        <v>228</v>
      </c>
      <c r="CE8" s="654"/>
      <c r="CF8" s="654"/>
      <c r="CG8" s="654"/>
      <c r="CH8" s="654"/>
      <c r="CI8" s="654"/>
      <c r="CJ8" s="654"/>
      <c r="CK8" s="654"/>
      <c r="CL8" s="654"/>
      <c r="CM8" s="654"/>
      <c r="CN8" s="654"/>
      <c r="CO8" s="654"/>
      <c r="CP8" s="654"/>
      <c r="CQ8" s="655"/>
      <c r="CR8" s="656">
        <v>9500343</v>
      </c>
      <c r="CS8" s="657"/>
      <c r="CT8" s="657"/>
      <c r="CU8" s="657"/>
      <c r="CV8" s="657"/>
      <c r="CW8" s="657"/>
      <c r="CX8" s="657"/>
      <c r="CY8" s="658"/>
      <c r="CZ8" s="694">
        <v>35.799999999999997</v>
      </c>
      <c r="DA8" s="694"/>
      <c r="DB8" s="694"/>
      <c r="DC8" s="694"/>
      <c r="DD8" s="662">
        <v>92503</v>
      </c>
      <c r="DE8" s="657"/>
      <c r="DF8" s="657"/>
      <c r="DG8" s="657"/>
      <c r="DH8" s="657"/>
      <c r="DI8" s="657"/>
      <c r="DJ8" s="657"/>
      <c r="DK8" s="657"/>
      <c r="DL8" s="657"/>
      <c r="DM8" s="657"/>
      <c r="DN8" s="657"/>
      <c r="DO8" s="657"/>
      <c r="DP8" s="658"/>
      <c r="DQ8" s="662">
        <v>5670279</v>
      </c>
      <c r="DR8" s="657"/>
      <c r="DS8" s="657"/>
      <c r="DT8" s="657"/>
      <c r="DU8" s="657"/>
      <c r="DV8" s="657"/>
      <c r="DW8" s="657"/>
      <c r="DX8" s="657"/>
      <c r="DY8" s="657"/>
      <c r="DZ8" s="657"/>
      <c r="EA8" s="657"/>
      <c r="EB8" s="657"/>
      <c r="EC8" s="693"/>
    </row>
    <row r="9" spans="2:143" ht="11.25" customHeight="1" x14ac:dyDescent="0.15">
      <c r="B9" s="653" t="s">
        <v>229</v>
      </c>
      <c r="C9" s="654"/>
      <c r="D9" s="654"/>
      <c r="E9" s="654"/>
      <c r="F9" s="654"/>
      <c r="G9" s="654"/>
      <c r="H9" s="654"/>
      <c r="I9" s="654"/>
      <c r="J9" s="654"/>
      <c r="K9" s="654"/>
      <c r="L9" s="654"/>
      <c r="M9" s="654"/>
      <c r="N9" s="654"/>
      <c r="O9" s="654"/>
      <c r="P9" s="654"/>
      <c r="Q9" s="655"/>
      <c r="R9" s="656">
        <v>97875</v>
      </c>
      <c r="S9" s="657"/>
      <c r="T9" s="657"/>
      <c r="U9" s="657"/>
      <c r="V9" s="657"/>
      <c r="W9" s="657"/>
      <c r="X9" s="657"/>
      <c r="Y9" s="658"/>
      <c r="Z9" s="694">
        <v>0.4</v>
      </c>
      <c r="AA9" s="694"/>
      <c r="AB9" s="694"/>
      <c r="AC9" s="694"/>
      <c r="AD9" s="695">
        <v>97875</v>
      </c>
      <c r="AE9" s="695"/>
      <c r="AF9" s="695"/>
      <c r="AG9" s="695"/>
      <c r="AH9" s="695"/>
      <c r="AI9" s="695"/>
      <c r="AJ9" s="695"/>
      <c r="AK9" s="695"/>
      <c r="AL9" s="659">
        <v>0.7</v>
      </c>
      <c r="AM9" s="660"/>
      <c r="AN9" s="660"/>
      <c r="AO9" s="696"/>
      <c r="AP9" s="653" t="s">
        <v>230</v>
      </c>
      <c r="AQ9" s="654"/>
      <c r="AR9" s="654"/>
      <c r="AS9" s="654"/>
      <c r="AT9" s="654"/>
      <c r="AU9" s="654"/>
      <c r="AV9" s="654"/>
      <c r="AW9" s="654"/>
      <c r="AX9" s="654"/>
      <c r="AY9" s="654"/>
      <c r="AZ9" s="654"/>
      <c r="BA9" s="654"/>
      <c r="BB9" s="654"/>
      <c r="BC9" s="654"/>
      <c r="BD9" s="654"/>
      <c r="BE9" s="654"/>
      <c r="BF9" s="655"/>
      <c r="BG9" s="656">
        <v>2042042</v>
      </c>
      <c r="BH9" s="657"/>
      <c r="BI9" s="657"/>
      <c r="BJ9" s="657"/>
      <c r="BK9" s="657"/>
      <c r="BL9" s="657"/>
      <c r="BM9" s="657"/>
      <c r="BN9" s="658"/>
      <c r="BO9" s="694">
        <v>30.3</v>
      </c>
      <c r="BP9" s="694"/>
      <c r="BQ9" s="694"/>
      <c r="BR9" s="694"/>
      <c r="BS9" s="695" t="s">
        <v>122</v>
      </c>
      <c r="BT9" s="695"/>
      <c r="BU9" s="695"/>
      <c r="BV9" s="695"/>
      <c r="BW9" s="695"/>
      <c r="BX9" s="695"/>
      <c r="BY9" s="695"/>
      <c r="BZ9" s="695"/>
      <c r="CA9" s="695"/>
      <c r="CB9" s="735"/>
      <c r="CD9" s="653" t="s">
        <v>231</v>
      </c>
      <c r="CE9" s="654"/>
      <c r="CF9" s="654"/>
      <c r="CG9" s="654"/>
      <c r="CH9" s="654"/>
      <c r="CI9" s="654"/>
      <c r="CJ9" s="654"/>
      <c r="CK9" s="654"/>
      <c r="CL9" s="654"/>
      <c r="CM9" s="654"/>
      <c r="CN9" s="654"/>
      <c r="CO9" s="654"/>
      <c r="CP9" s="654"/>
      <c r="CQ9" s="655"/>
      <c r="CR9" s="656">
        <v>2583692</v>
      </c>
      <c r="CS9" s="657"/>
      <c r="CT9" s="657"/>
      <c r="CU9" s="657"/>
      <c r="CV9" s="657"/>
      <c r="CW9" s="657"/>
      <c r="CX9" s="657"/>
      <c r="CY9" s="658"/>
      <c r="CZ9" s="694">
        <v>9.6999999999999993</v>
      </c>
      <c r="DA9" s="694"/>
      <c r="DB9" s="694"/>
      <c r="DC9" s="694"/>
      <c r="DD9" s="662">
        <v>90692</v>
      </c>
      <c r="DE9" s="657"/>
      <c r="DF9" s="657"/>
      <c r="DG9" s="657"/>
      <c r="DH9" s="657"/>
      <c r="DI9" s="657"/>
      <c r="DJ9" s="657"/>
      <c r="DK9" s="657"/>
      <c r="DL9" s="657"/>
      <c r="DM9" s="657"/>
      <c r="DN9" s="657"/>
      <c r="DO9" s="657"/>
      <c r="DP9" s="658"/>
      <c r="DQ9" s="662">
        <v>2353208</v>
      </c>
      <c r="DR9" s="657"/>
      <c r="DS9" s="657"/>
      <c r="DT9" s="657"/>
      <c r="DU9" s="657"/>
      <c r="DV9" s="657"/>
      <c r="DW9" s="657"/>
      <c r="DX9" s="657"/>
      <c r="DY9" s="657"/>
      <c r="DZ9" s="657"/>
      <c r="EA9" s="657"/>
      <c r="EB9" s="657"/>
      <c r="EC9" s="693"/>
    </row>
    <row r="10" spans="2:143" ht="11.25" customHeight="1" x14ac:dyDescent="0.15">
      <c r="B10" s="653" t="s">
        <v>232</v>
      </c>
      <c r="C10" s="654"/>
      <c r="D10" s="654"/>
      <c r="E10" s="654"/>
      <c r="F10" s="654"/>
      <c r="G10" s="654"/>
      <c r="H10" s="654"/>
      <c r="I10" s="654"/>
      <c r="J10" s="654"/>
      <c r="K10" s="654"/>
      <c r="L10" s="654"/>
      <c r="M10" s="654"/>
      <c r="N10" s="654"/>
      <c r="O10" s="654"/>
      <c r="P10" s="654"/>
      <c r="Q10" s="655"/>
      <c r="R10" s="656" t="s">
        <v>122</v>
      </c>
      <c r="S10" s="657"/>
      <c r="T10" s="657"/>
      <c r="U10" s="657"/>
      <c r="V10" s="657"/>
      <c r="W10" s="657"/>
      <c r="X10" s="657"/>
      <c r="Y10" s="658"/>
      <c r="Z10" s="694" t="s">
        <v>122</v>
      </c>
      <c r="AA10" s="694"/>
      <c r="AB10" s="694"/>
      <c r="AC10" s="694"/>
      <c r="AD10" s="695" t="s">
        <v>122</v>
      </c>
      <c r="AE10" s="695"/>
      <c r="AF10" s="695"/>
      <c r="AG10" s="695"/>
      <c r="AH10" s="695"/>
      <c r="AI10" s="695"/>
      <c r="AJ10" s="695"/>
      <c r="AK10" s="695"/>
      <c r="AL10" s="659" t="s">
        <v>122</v>
      </c>
      <c r="AM10" s="660"/>
      <c r="AN10" s="660"/>
      <c r="AO10" s="696"/>
      <c r="AP10" s="653" t="s">
        <v>233</v>
      </c>
      <c r="AQ10" s="654"/>
      <c r="AR10" s="654"/>
      <c r="AS10" s="654"/>
      <c r="AT10" s="654"/>
      <c r="AU10" s="654"/>
      <c r="AV10" s="654"/>
      <c r="AW10" s="654"/>
      <c r="AX10" s="654"/>
      <c r="AY10" s="654"/>
      <c r="AZ10" s="654"/>
      <c r="BA10" s="654"/>
      <c r="BB10" s="654"/>
      <c r="BC10" s="654"/>
      <c r="BD10" s="654"/>
      <c r="BE10" s="654"/>
      <c r="BF10" s="655"/>
      <c r="BG10" s="656">
        <v>137569</v>
      </c>
      <c r="BH10" s="657"/>
      <c r="BI10" s="657"/>
      <c r="BJ10" s="657"/>
      <c r="BK10" s="657"/>
      <c r="BL10" s="657"/>
      <c r="BM10" s="657"/>
      <c r="BN10" s="658"/>
      <c r="BO10" s="694">
        <v>2</v>
      </c>
      <c r="BP10" s="694"/>
      <c r="BQ10" s="694"/>
      <c r="BR10" s="694"/>
      <c r="BS10" s="695" t="s">
        <v>122</v>
      </c>
      <c r="BT10" s="695"/>
      <c r="BU10" s="695"/>
      <c r="BV10" s="695"/>
      <c r="BW10" s="695"/>
      <c r="BX10" s="695"/>
      <c r="BY10" s="695"/>
      <c r="BZ10" s="695"/>
      <c r="CA10" s="695"/>
      <c r="CB10" s="735"/>
      <c r="CD10" s="653" t="s">
        <v>234</v>
      </c>
      <c r="CE10" s="654"/>
      <c r="CF10" s="654"/>
      <c r="CG10" s="654"/>
      <c r="CH10" s="654"/>
      <c r="CI10" s="654"/>
      <c r="CJ10" s="654"/>
      <c r="CK10" s="654"/>
      <c r="CL10" s="654"/>
      <c r="CM10" s="654"/>
      <c r="CN10" s="654"/>
      <c r="CO10" s="654"/>
      <c r="CP10" s="654"/>
      <c r="CQ10" s="655"/>
      <c r="CR10" s="656">
        <v>16140</v>
      </c>
      <c r="CS10" s="657"/>
      <c r="CT10" s="657"/>
      <c r="CU10" s="657"/>
      <c r="CV10" s="657"/>
      <c r="CW10" s="657"/>
      <c r="CX10" s="657"/>
      <c r="CY10" s="658"/>
      <c r="CZ10" s="694">
        <v>0.1</v>
      </c>
      <c r="DA10" s="694"/>
      <c r="DB10" s="694"/>
      <c r="DC10" s="694"/>
      <c r="DD10" s="662" t="s">
        <v>122</v>
      </c>
      <c r="DE10" s="657"/>
      <c r="DF10" s="657"/>
      <c r="DG10" s="657"/>
      <c r="DH10" s="657"/>
      <c r="DI10" s="657"/>
      <c r="DJ10" s="657"/>
      <c r="DK10" s="657"/>
      <c r="DL10" s="657"/>
      <c r="DM10" s="657"/>
      <c r="DN10" s="657"/>
      <c r="DO10" s="657"/>
      <c r="DP10" s="658"/>
      <c r="DQ10" s="662">
        <v>16140</v>
      </c>
      <c r="DR10" s="657"/>
      <c r="DS10" s="657"/>
      <c r="DT10" s="657"/>
      <c r="DU10" s="657"/>
      <c r="DV10" s="657"/>
      <c r="DW10" s="657"/>
      <c r="DX10" s="657"/>
      <c r="DY10" s="657"/>
      <c r="DZ10" s="657"/>
      <c r="EA10" s="657"/>
      <c r="EB10" s="657"/>
      <c r="EC10" s="693"/>
    </row>
    <row r="11" spans="2:143" ht="11.25" customHeight="1" x14ac:dyDescent="0.15">
      <c r="B11" s="653" t="s">
        <v>235</v>
      </c>
      <c r="C11" s="654"/>
      <c r="D11" s="654"/>
      <c r="E11" s="654"/>
      <c r="F11" s="654"/>
      <c r="G11" s="654"/>
      <c r="H11" s="654"/>
      <c r="I11" s="654"/>
      <c r="J11" s="654"/>
      <c r="K11" s="654"/>
      <c r="L11" s="654"/>
      <c r="M11" s="654"/>
      <c r="N11" s="654"/>
      <c r="O11" s="654"/>
      <c r="P11" s="654"/>
      <c r="Q11" s="655"/>
      <c r="R11" s="656">
        <v>1254520</v>
      </c>
      <c r="S11" s="657"/>
      <c r="T11" s="657"/>
      <c r="U11" s="657"/>
      <c r="V11" s="657"/>
      <c r="W11" s="657"/>
      <c r="X11" s="657"/>
      <c r="Y11" s="658"/>
      <c r="Z11" s="659">
        <v>4.5</v>
      </c>
      <c r="AA11" s="660"/>
      <c r="AB11" s="660"/>
      <c r="AC11" s="661"/>
      <c r="AD11" s="662">
        <v>1254520</v>
      </c>
      <c r="AE11" s="657"/>
      <c r="AF11" s="657"/>
      <c r="AG11" s="657"/>
      <c r="AH11" s="657"/>
      <c r="AI11" s="657"/>
      <c r="AJ11" s="657"/>
      <c r="AK11" s="658"/>
      <c r="AL11" s="659">
        <v>8.6</v>
      </c>
      <c r="AM11" s="660"/>
      <c r="AN11" s="660"/>
      <c r="AO11" s="696"/>
      <c r="AP11" s="653" t="s">
        <v>236</v>
      </c>
      <c r="AQ11" s="654"/>
      <c r="AR11" s="654"/>
      <c r="AS11" s="654"/>
      <c r="AT11" s="654"/>
      <c r="AU11" s="654"/>
      <c r="AV11" s="654"/>
      <c r="AW11" s="654"/>
      <c r="AX11" s="654"/>
      <c r="AY11" s="654"/>
      <c r="AZ11" s="654"/>
      <c r="BA11" s="654"/>
      <c r="BB11" s="654"/>
      <c r="BC11" s="654"/>
      <c r="BD11" s="654"/>
      <c r="BE11" s="654"/>
      <c r="BF11" s="655"/>
      <c r="BG11" s="656">
        <v>326103</v>
      </c>
      <c r="BH11" s="657"/>
      <c r="BI11" s="657"/>
      <c r="BJ11" s="657"/>
      <c r="BK11" s="657"/>
      <c r="BL11" s="657"/>
      <c r="BM11" s="657"/>
      <c r="BN11" s="658"/>
      <c r="BO11" s="694">
        <v>4.8</v>
      </c>
      <c r="BP11" s="694"/>
      <c r="BQ11" s="694"/>
      <c r="BR11" s="694"/>
      <c r="BS11" s="695">
        <v>86783</v>
      </c>
      <c r="BT11" s="695"/>
      <c r="BU11" s="695"/>
      <c r="BV11" s="695"/>
      <c r="BW11" s="695"/>
      <c r="BX11" s="695"/>
      <c r="BY11" s="695"/>
      <c r="BZ11" s="695"/>
      <c r="CA11" s="695"/>
      <c r="CB11" s="735"/>
      <c r="CD11" s="653" t="s">
        <v>237</v>
      </c>
      <c r="CE11" s="654"/>
      <c r="CF11" s="654"/>
      <c r="CG11" s="654"/>
      <c r="CH11" s="654"/>
      <c r="CI11" s="654"/>
      <c r="CJ11" s="654"/>
      <c r="CK11" s="654"/>
      <c r="CL11" s="654"/>
      <c r="CM11" s="654"/>
      <c r="CN11" s="654"/>
      <c r="CO11" s="654"/>
      <c r="CP11" s="654"/>
      <c r="CQ11" s="655"/>
      <c r="CR11" s="656">
        <v>437571</v>
      </c>
      <c r="CS11" s="657"/>
      <c r="CT11" s="657"/>
      <c r="CU11" s="657"/>
      <c r="CV11" s="657"/>
      <c r="CW11" s="657"/>
      <c r="CX11" s="657"/>
      <c r="CY11" s="658"/>
      <c r="CZ11" s="694">
        <v>1.6</v>
      </c>
      <c r="DA11" s="694"/>
      <c r="DB11" s="694"/>
      <c r="DC11" s="694"/>
      <c r="DD11" s="662">
        <v>94310</v>
      </c>
      <c r="DE11" s="657"/>
      <c r="DF11" s="657"/>
      <c r="DG11" s="657"/>
      <c r="DH11" s="657"/>
      <c r="DI11" s="657"/>
      <c r="DJ11" s="657"/>
      <c r="DK11" s="657"/>
      <c r="DL11" s="657"/>
      <c r="DM11" s="657"/>
      <c r="DN11" s="657"/>
      <c r="DO11" s="657"/>
      <c r="DP11" s="658"/>
      <c r="DQ11" s="662">
        <v>174437</v>
      </c>
      <c r="DR11" s="657"/>
      <c r="DS11" s="657"/>
      <c r="DT11" s="657"/>
      <c r="DU11" s="657"/>
      <c r="DV11" s="657"/>
      <c r="DW11" s="657"/>
      <c r="DX11" s="657"/>
      <c r="DY11" s="657"/>
      <c r="DZ11" s="657"/>
      <c r="EA11" s="657"/>
      <c r="EB11" s="657"/>
      <c r="EC11" s="693"/>
    </row>
    <row r="12" spans="2:143" ht="11.25" customHeight="1" x14ac:dyDescent="0.15">
      <c r="B12" s="653" t="s">
        <v>238</v>
      </c>
      <c r="C12" s="654"/>
      <c r="D12" s="654"/>
      <c r="E12" s="654"/>
      <c r="F12" s="654"/>
      <c r="G12" s="654"/>
      <c r="H12" s="654"/>
      <c r="I12" s="654"/>
      <c r="J12" s="654"/>
      <c r="K12" s="654"/>
      <c r="L12" s="654"/>
      <c r="M12" s="654"/>
      <c r="N12" s="654"/>
      <c r="O12" s="654"/>
      <c r="P12" s="654"/>
      <c r="Q12" s="655"/>
      <c r="R12" s="656">
        <v>2242</v>
      </c>
      <c r="S12" s="657"/>
      <c r="T12" s="657"/>
      <c r="U12" s="657"/>
      <c r="V12" s="657"/>
      <c r="W12" s="657"/>
      <c r="X12" s="657"/>
      <c r="Y12" s="658"/>
      <c r="Z12" s="694">
        <v>0</v>
      </c>
      <c r="AA12" s="694"/>
      <c r="AB12" s="694"/>
      <c r="AC12" s="694"/>
      <c r="AD12" s="695">
        <v>2242</v>
      </c>
      <c r="AE12" s="695"/>
      <c r="AF12" s="695"/>
      <c r="AG12" s="695"/>
      <c r="AH12" s="695"/>
      <c r="AI12" s="695"/>
      <c r="AJ12" s="695"/>
      <c r="AK12" s="695"/>
      <c r="AL12" s="659">
        <v>0</v>
      </c>
      <c r="AM12" s="660"/>
      <c r="AN12" s="660"/>
      <c r="AO12" s="696"/>
      <c r="AP12" s="653" t="s">
        <v>239</v>
      </c>
      <c r="AQ12" s="654"/>
      <c r="AR12" s="654"/>
      <c r="AS12" s="654"/>
      <c r="AT12" s="654"/>
      <c r="AU12" s="654"/>
      <c r="AV12" s="654"/>
      <c r="AW12" s="654"/>
      <c r="AX12" s="654"/>
      <c r="AY12" s="654"/>
      <c r="AZ12" s="654"/>
      <c r="BA12" s="654"/>
      <c r="BB12" s="654"/>
      <c r="BC12" s="654"/>
      <c r="BD12" s="654"/>
      <c r="BE12" s="654"/>
      <c r="BF12" s="655"/>
      <c r="BG12" s="656">
        <v>3421009</v>
      </c>
      <c r="BH12" s="657"/>
      <c r="BI12" s="657"/>
      <c r="BJ12" s="657"/>
      <c r="BK12" s="657"/>
      <c r="BL12" s="657"/>
      <c r="BM12" s="657"/>
      <c r="BN12" s="658"/>
      <c r="BO12" s="694">
        <v>50.8</v>
      </c>
      <c r="BP12" s="694"/>
      <c r="BQ12" s="694"/>
      <c r="BR12" s="694"/>
      <c r="BS12" s="695" t="s">
        <v>122</v>
      </c>
      <c r="BT12" s="695"/>
      <c r="BU12" s="695"/>
      <c r="BV12" s="695"/>
      <c r="BW12" s="695"/>
      <c r="BX12" s="695"/>
      <c r="BY12" s="695"/>
      <c r="BZ12" s="695"/>
      <c r="CA12" s="695"/>
      <c r="CB12" s="735"/>
      <c r="CD12" s="653" t="s">
        <v>240</v>
      </c>
      <c r="CE12" s="654"/>
      <c r="CF12" s="654"/>
      <c r="CG12" s="654"/>
      <c r="CH12" s="654"/>
      <c r="CI12" s="654"/>
      <c r="CJ12" s="654"/>
      <c r="CK12" s="654"/>
      <c r="CL12" s="654"/>
      <c r="CM12" s="654"/>
      <c r="CN12" s="654"/>
      <c r="CO12" s="654"/>
      <c r="CP12" s="654"/>
      <c r="CQ12" s="655"/>
      <c r="CR12" s="656">
        <v>315402</v>
      </c>
      <c r="CS12" s="657"/>
      <c r="CT12" s="657"/>
      <c r="CU12" s="657"/>
      <c r="CV12" s="657"/>
      <c r="CW12" s="657"/>
      <c r="CX12" s="657"/>
      <c r="CY12" s="658"/>
      <c r="CZ12" s="694">
        <v>1.2</v>
      </c>
      <c r="DA12" s="694"/>
      <c r="DB12" s="694"/>
      <c r="DC12" s="694"/>
      <c r="DD12" s="662">
        <v>10728</v>
      </c>
      <c r="DE12" s="657"/>
      <c r="DF12" s="657"/>
      <c r="DG12" s="657"/>
      <c r="DH12" s="657"/>
      <c r="DI12" s="657"/>
      <c r="DJ12" s="657"/>
      <c r="DK12" s="657"/>
      <c r="DL12" s="657"/>
      <c r="DM12" s="657"/>
      <c r="DN12" s="657"/>
      <c r="DO12" s="657"/>
      <c r="DP12" s="658"/>
      <c r="DQ12" s="662">
        <v>277253</v>
      </c>
      <c r="DR12" s="657"/>
      <c r="DS12" s="657"/>
      <c r="DT12" s="657"/>
      <c r="DU12" s="657"/>
      <c r="DV12" s="657"/>
      <c r="DW12" s="657"/>
      <c r="DX12" s="657"/>
      <c r="DY12" s="657"/>
      <c r="DZ12" s="657"/>
      <c r="EA12" s="657"/>
      <c r="EB12" s="657"/>
      <c r="EC12" s="693"/>
    </row>
    <row r="13" spans="2:143" ht="11.25" customHeight="1" x14ac:dyDescent="0.15">
      <c r="B13" s="653" t="s">
        <v>241</v>
      </c>
      <c r="C13" s="654"/>
      <c r="D13" s="654"/>
      <c r="E13" s="654"/>
      <c r="F13" s="654"/>
      <c r="G13" s="654"/>
      <c r="H13" s="654"/>
      <c r="I13" s="654"/>
      <c r="J13" s="654"/>
      <c r="K13" s="654"/>
      <c r="L13" s="654"/>
      <c r="M13" s="654"/>
      <c r="N13" s="654"/>
      <c r="O13" s="654"/>
      <c r="P13" s="654"/>
      <c r="Q13" s="655"/>
      <c r="R13" s="656" t="s">
        <v>122</v>
      </c>
      <c r="S13" s="657"/>
      <c r="T13" s="657"/>
      <c r="U13" s="657"/>
      <c r="V13" s="657"/>
      <c r="W13" s="657"/>
      <c r="X13" s="657"/>
      <c r="Y13" s="658"/>
      <c r="Z13" s="694" t="s">
        <v>122</v>
      </c>
      <c r="AA13" s="694"/>
      <c r="AB13" s="694"/>
      <c r="AC13" s="694"/>
      <c r="AD13" s="695" t="s">
        <v>122</v>
      </c>
      <c r="AE13" s="695"/>
      <c r="AF13" s="695"/>
      <c r="AG13" s="695"/>
      <c r="AH13" s="695"/>
      <c r="AI13" s="695"/>
      <c r="AJ13" s="695"/>
      <c r="AK13" s="695"/>
      <c r="AL13" s="659" t="s">
        <v>122</v>
      </c>
      <c r="AM13" s="660"/>
      <c r="AN13" s="660"/>
      <c r="AO13" s="696"/>
      <c r="AP13" s="653" t="s">
        <v>242</v>
      </c>
      <c r="AQ13" s="654"/>
      <c r="AR13" s="654"/>
      <c r="AS13" s="654"/>
      <c r="AT13" s="654"/>
      <c r="AU13" s="654"/>
      <c r="AV13" s="654"/>
      <c r="AW13" s="654"/>
      <c r="AX13" s="654"/>
      <c r="AY13" s="654"/>
      <c r="AZ13" s="654"/>
      <c r="BA13" s="654"/>
      <c r="BB13" s="654"/>
      <c r="BC13" s="654"/>
      <c r="BD13" s="654"/>
      <c r="BE13" s="654"/>
      <c r="BF13" s="655"/>
      <c r="BG13" s="656">
        <v>3412288</v>
      </c>
      <c r="BH13" s="657"/>
      <c r="BI13" s="657"/>
      <c r="BJ13" s="657"/>
      <c r="BK13" s="657"/>
      <c r="BL13" s="657"/>
      <c r="BM13" s="657"/>
      <c r="BN13" s="658"/>
      <c r="BO13" s="694">
        <v>50.7</v>
      </c>
      <c r="BP13" s="694"/>
      <c r="BQ13" s="694"/>
      <c r="BR13" s="694"/>
      <c r="BS13" s="695" t="s">
        <v>122</v>
      </c>
      <c r="BT13" s="695"/>
      <c r="BU13" s="695"/>
      <c r="BV13" s="695"/>
      <c r="BW13" s="695"/>
      <c r="BX13" s="695"/>
      <c r="BY13" s="695"/>
      <c r="BZ13" s="695"/>
      <c r="CA13" s="695"/>
      <c r="CB13" s="735"/>
      <c r="CD13" s="653" t="s">
        <v>243</v>
      </c>
      <c r="CE13" s="654"/>
      <c r="CF13" s="654"/>
      <c r="CG13" s="654"/>
      <c r="CH13" s="654"/>
      <c r="CI13" s="654"/>
      <c r="CJ13" s="654"/>
      <c r="CK13" s="654"/>
      <c r="CL13" s="654"/>
      <c r="CM13" s="654"/>
      <c r="CN13" s="654"/>
      <c r="CO13" s="654"/>
      <c r="CP13" s="654"/>
      <c r="CQ13" s="655"/>
      <c r="CR13" s="656">
        <v>2415991</v>
      </c>
      <c r="CS13" s="657"/>
      <c r="CT13" s="657"/>
      <c r="CU13" s="657"/>
      <c r="CV13" s="657"/>
      <c r="CW13" s="657"/>
      <c r="CX13" s="657"/>
      <c r="CY13" s="658"/>
      <c r="CZ13" s="694">
        <v>9.1</v>
      </c>
      <c r="DA13" s="694"/>
      <c r="DB13" s="694"/>
      <c r="DC13" s="694"/>
      <c r="DD13" s="662">
        <v>1950957</v>
      </c>
      <c r="DE13" s="657"/>
      <c r="DF13" s="657"/>
      <c r="DG13" s="657"/>
      <c r="DH13" s="657"/>
      <c r="DI13" s="657"/>
      <c r="DJ13" s="657"/>
      <c r="DK13" s="657"/>
      <c r="DL13" s="657"/>
      <c r="DM13" s="657"/>
      <c r="DN13" s="657"/>
      <c r="DO13" s="657"/>
      <c r="DP13" s="658"/>
      <c r="DQ13" s="662">
        <v>674754</v>
      </c>
      <c r="DR13" s="657"/>
      <c r="DS13" s="657"/>
      <c r="DT13" s="657"/>
      <c r="DU13" s="657"/>
      <c r="DV13" s="657"/>
      <c r="DW13" s="657"/>
      <c r="DX13" s="657"/>
      <c r="DY13" s="657"/>
      <c r="DZ13" s="657"/>
      <c r="EA13" s="657"/>
      <c r="EB13" s="657"/>
      <c r="EC13" s="693"/>
    </row>
    <row r="14" spans="2:143" ht="11.25" customHeight="1" x14ac:dyDescent="0.15">
      <c r="B14" s="653" t="s">
        <v>244</v>
      </c>
      <c r="C14" s="654"/>
      <c r="D14" s="654"/>
      <c r="E14" s="654"/>
      <c r="F14" s="654"/>
      <c r="G14" s="654"/>
      <c r="H14" s="654"/>
      <c r="I14" s="654"/>
      <c r="J14" s="654"/>
      <c r="K14" s="654"/>
      <c r="L14" s="654"/>
      <c r="M14" s="654"/>
      <c r="N14" s="654"/>
      <c r="O14" s="654"/>
      <c r="P14" s="654"/>
      <c r="Q14" s="655"/>
      <c r="R14" s="656" t="s">
        <v>122</v>
      </c>
      <c r="S14" s="657"/>
      <c r="T14" s="657"/>
      <c r="U14" s="657"/>
      <c r="V14" s="657"/>
      <c r="W14" s="657"/>
      <c r="X14" s="657"/>
      <c r="Y14" s="658"/>
      <c r="Z14" s="694" t="s">
        <v>122</v>
      </c>
      <c r="AA14" s="694"/>
      <c r="AB14" s="694"/>
      <c r="AC14" s="694"/>
      <c r="AD14" s="695" t="s">
        <v>122</v>
      </c>
      <c r="AE14" s="695"/>
      <c r="AF14" s="695"/>
      <c r="AG14" s="695"/>
      <c r="AH14" s="695"/>
      <c r="AI14" s="695"/>
      <c r="AJ14" s="695"/>
      <c r="AK14" s="695"/>
      <c r="AL14" s="659" t="s">
        <v>122</v>
      </c>
      <c r="AM14" s="660"/>
      <c r="AN14" s="660"/>
      <c r="AO14" s="696"/>
      <c r="AP14" s="653" t="s">
        <v>245</v>
      </c>
      <c r="AQ14" s="654"/>
      <c r="AR14" s="654"/>
      <c r="AS14" s="654"/>
      <c r="AT14" s="654"/>
      <c r="AU14" s="654"/>
      <c r="AV14" s="654"/>
      <c r="AW14" s="654"/>
      <c r="AX14" s="654"/>
      <c r="AY14" s="654"/>
      <c r="AZ14" s="654"/>
      <c r="BA14" s="654"/>
      <c r="BB14" s="654"/>
      <c r="BC14" s="654"/>
      <c r="BD14" s="654"/>
      <c r="BE14" s="654"/>
      <c r="BF14" s="655"/>
      <c r="BG14" s="656">
        <v>207976</v>
      </c>
      <c r="BH14" s="657"/>
      <c r="BI14" s="657"/>
      <c r="BJ14" s="657"/>
      <c r="BK14" s="657"/>
      <c r="BL14" s="657"/>
      <c r="BM14" s="657"/>
      <c r="BN14" s="658"/>
      <c r="BO14" s="694">
        <v>3.1</v>
      </c>
      <c r="BP14" s="694"/>
      <c r="BQ14" s="694"/>
      <c r="BR14" s="694"/>
      <c r="BS14" s="695" t="s">
        <v>122</v>
      </c>
      <c r="BT14" s="695"/>
      <c r="BU14" s="695"/>
      <c r="BV14" s="695"/>
      <c r="BW14" s="695"/>
      <c r="BX14" s="695"/>
      <c r="BY14" s="695"/>
      <c r="BZ14" s="695"/>
      <c r="CA14" s="695"/>
      <c r="CB14" s="735"/>
      <c r="CD14" s="653" t="s">
        <v>246</v>
      </c>
      <c r="CE14" s="654"/>
      <c r="CF14" s="654"/>
      <c r="CG14" s="654"/>
      <c r="CH14" s="654"/>
      <c r="CI14" s="654"/>
      <c r="CJ14" s="654"/>
      <c r="CK14" s="654"/>
      <c r="CL14" s="654"/>
      <c r="CM14" s="654"/>
      <c r="CN14" s="654"/>
      <c r="CO14" s="654"/>
      <c r="CP14" s="654"/>
      <c r="CQ14" s="655"/>
      <c r="CR14" s="656">
        <v>1648622</v>
      </c>
      <c r="CS14" s="657"/>
      <c r="CT14" s="657"/>
      <c r="CU14" s="657"/>
      <c r="CV14" s="657"/>
      <c r="CW14" s="657"/>
      <c r="CX14" s="657"/>
      <c r="CY14" s="658"/>
      <c r="CZ14" s="694">
        <v>6.2</v>
      </c>
      <c r="DA14" s="694"/>
      <c r="DB14" s="694"/>
      <c r="DC14" s="694"/>
      <c r="DD14" s="662">
        <v>714500</v>
      </c>
      <c r="DE14" s="657"/>
      <c r="DF14" s="657"/>
      <c r="DG14" s="657"/>
      <c r="DH14" s="657"/>
      <c r="DI14" s="657"/>
      <c r="DJ14" s="657"/>
      <c r="DK14" s="657"/>
      <c r="DL14" s="657"/>
      <c r="DM14" s="657"/>
      <c r="DN14" s="657"/>
      <c r="DO14" s="657"/>
      <c r="DP14" s="658"/>
      <c r="DQ14" s="662">
        <v>929371</v>
      </c>
      <c r="DR14" s="657"/>
      <c r="DS14" s="657"/>
      <c r="DT14" s="657"/>
      <c r="DU14" s="657"/>
      <c r="DV14" s="657"/>
      <c r="DW14" s="657"/>
      <c r="DX14" s="657"/>
      <c r="DY14" s="657"/>
      <c r="DZ14" s="657"/>
      <c r="EA14" s="657"/>
      <c r="EB14" s="657"/>
      <c r="EC14" s="693"/>
    </row>
    <row r="15" spans="2:143" ht="11.25" customHeight="1" x14ac:dyDescent="0.15">
      <c r="B15" s="653" t="s">
        <v>247</v>
      </c>
      <c r="C15" s="654"/>
      <c r="D15" s="654"/>
      <c r="E15" s="654"/>
      <c r="F15" s="654"/>
      <c r="G15" s="654"/>
      <c r="H15" s="654"/>
      <c r="I15" s="654"/>
      <c r="J15" s="654"/>
      <c r="K15" s="654"/>
      <c r="L15" s="654"/>
      <c r="M15" s="654"/>
      <c r="N15" s="654"/>
      <c r="O15" s="654"/>
      <c r="P15" s="654"/>
      <c r="Q15" s="655"/>
      <c r="R15" s="656">
        <v>16713</v>
      </c>
      <c r="S15" s="657"/>
      <c r="T15" s="657"/>
      <c r="U15" s="657"/>
      <c r="V15" s="657"/>
      <c r="W15" s="657"/>
      <c r="X15" s="657"/>
      <c r="Y15" s="658"/>
      <c r="Z15" s="694">
        <v>0.1</v>
      </c>
      <c r="AA15" s="694"/>
      <c r="AB15" s="694"/>
      <c r="AC15" s="694"/>
      <c r="AD15" s="695">
        <v>16713</v>
      </c>
      <c r="AE15" s="695"/>
      <c r="AF15" s="695"/>
      <c r="AG15" s="695"/>
      <c r="AH15" s="695"/>
      <c r="AI15" s="695"/>
      <c r="AJ15" s="695"/>
      <c r="AK15" s="695"/>
      <c r="AL15" s="659">
        <v>0.1</v>
      </c>
      <c r="AM15" s="660"/>
      <c r="AN15" s="660"/>
      <c r="AO15" s="696"/>
      <c r="AP15" s="653" t="s">
        <v>248</v>
      </c>
      <c r="AQ15" s="654"/>
      <c r="AR15" s="654"/>
      <c r="AS15" s="654"/>
      <c r="AT15" s="654"/>
      <c r="AU15" s="654"/>
      <c r="AV15" s="654"/>
      <c r="AW15" s="654"/>
      <c r="AX15" s="654"/>
      <c r="AY15" s="654"/>
      <c r="AZ15" s="654"/>
      <c r="BA15" s="654"/>
      <c r="BB15" s="654"/>
      <c r="BC15" s="654"/>
      <c r="BD15" s="654"/>
      <c r="BE15" s="654"/>
      <c r="BF15" s="655"/>
      <c r="BG15" s="656">
        <v>288353</v>
      </c>
      <c r="BH15" s="657"/>
      <c r="BI15" s="657"/>
      <c r="BJ15" s="657"/>
      <c r="BK15" s="657"/>
      <c r="BL15" s="657"/>
      <c r="BM15" s="657"/>
      <c r="BN15" s="658"/>
      <c r="BO15" s="694">
        <v>4.3</v>
      </c>
      <c r="BP15" s="694"/>
      <c r="BQ15" s="694"/>
      <c r="BR15" s="694"/>
      <c r="BS15" s="695" t="s">
        <v>122</v>
      </c>
      <c r="BT15" s="695"/>
      <c r="BU15" s="695"/>
      <c r="BV15" s="695"/>
      <c r="BW15" s="695"/>
      <c r="BX15" s="695"/>
      <c r="BY15" s="695"/>
      <c r="BZ15" s="695"/>
      <c r="CA15" s="695"/>
      <c r="CB15" s="735"/>
      <c r="CD15" s="653" t="s">
        <v>249</v>
      </c>
      <c r="CE15" s="654"/>
      <c r="CF15" s="654"/>
      <c r="CG15" s="654"/>
      <c r="CH15" s="654"/>
      <c r="CI15" s="654"/>
      <c r="CJ15" s="654"/>
      <c r="CK15" s="654"/>
      <c r="CL15" s="654"/>
      <c r="CM15" s="654"/>
      <c r="CN15" s="654"/>
      <c r="CO15" s="654"/>
      <c r="CP15" s="654"/>
      <c r="CQ15" s="655"/>
      <c r="CR15" s="656">
        <v>3174639</v>
      </c>
      <c r="CS15" s="657"/>
      <c r="CT15" s="657"/>
      <c r="CU15" s="657"/>
      <c r="CV15" s="657"/>
      <c r="CW15" s="657"/>
      <c r="CX15" s="657"/>
      <c r="CY15" s="658"/>
      <c r="CZ15" s="694">
        <v>12</v>
      </c>
      <c r="DA15" s="694"/>
      <c r="DB15" s="694"/>
      <c r="DC15" s="694"/>
      <c r="DD15" s="662">
        <v>1106198</v>
      </c>
      <c r="DE15" s="657"/>
      <c r="DF15" s="657"/>
      <c r="DG15" s="657"/>
      <c r="DH15" s="657"/>
      <c r="DI15" s="657"/>
      <c r="DJ15" s="657"/>
      <c r="DK15" s="657"/>
      <c r="DL15" s="657"/>
      <c r="DM15" s="657"/>
      <c r="DN15" s="657"/>
      <c r="DO15" s="657"/>
      <c r="DP15" s="658"/>
      <c r="DQ15" s="662">
        <v>1890216</v>
      </c>
      <c r="DR15" s="657"/>
      <c r="DS15" s="657"/>
      <c r="DT15" s="657"/>
      <c r="DU15" s="657"/>
      <c r="DV15" s="657"/>
      <c r="DW15" s="657"/>
      <c r="DX15" s="657"/>
      <c r="DY15" s="657"/>
      <c r="DZ15" s="657"/>
      <c r="EA15" s="657"/>
      <c r="EB15" s="657"/>
      <c r="EC15" s="693"/>
    </row>
    <row r="16" spans="2:143" ht="11.25" customHeight="1" x14ac:dyDescent="0.15">
      <c r="B16" s="653" t="s">
        <v>250</v>
      </c>
      <c r="C16" s="654"/>
      <c r="D16" s="654"/>
      <c r="E16" s="654"/>
      <c r="F16" s="654"/>
      <c r="G16" s="654"/>
      <c r="H16" s="654"/>
      <c r="I16" s="654"/>
      <c r="J16" s="654"/>
      <c r="K16" s="654"/>
      <c r="L16" s="654"/>
      <c r="M16" s="654"/>
      <c r="N16" s="654"/>
      <c r="O16" s="654"/>
      <c r="P16" s="654"/>
      <c r="Q16" s="655"/>
      <c r="R16" s="656">
        <v>89155</v>
      </c>
      <c r="S16" s="657"/>
      <c r="T16" s="657"/>
      <c r="U16" s="657"/>
      <c r="V16" s="657"/>
      <c r="W16" s="657"/>
      <c r="X16" s="657"/>
      <c r="Y16" s="658"/>
      <c r="Z16" s="694">
        <v>0.3</v>
      </c>
      <c r="AA16" s="694"/>
      <c r="AB16" s="694"/>
      <c r="AC16" s="694"/>
      <c r="AD16" s="695">
        <v>89155</v>
      </c>
      <c r="AE16" s="695"/>
      <c r="AF16" s="695"/>
      <c r="AG16" s="695"/>
      <c r="AH16" s="695"/>
      <c r="AI16" s="695"/>
      <c r="AJ16" s="695"/>
      <c r="AK16" s="695"/>
      <c r="AL16" s="659">
        <v>0.6</v>
      </c>
      <c r="AM16" s="660"/>
      <c r="AN16" s="660"/>
      <c r="AO16" s="696"/>
      <c r="AP16" s="653" t="s">
        <v>251</v>
      </c>
      <c r="AQ16" s="654"/>
      <c r="AR16" s="654"/>
      <c r="AS16" s="654"/>
      <c r="AT16" s="654"/>
      <c r="AU16" s="654"/>
      <c r="AV16" s="654"/>
      <c r="AW16" s="654"/>
      <c r="AX16" s="654"/>
      <c r="AY16" s="654"/>
      <c r="AZ16" s="654"/>
      <c r="BA16" s="654"/>
      <c r="BB16" s="654"/>
      <c r="BC16" s="654"/>
      <c r="BD16" s="654"/>
      <c r="BE16" s="654"/>
      <c r="BF16" s="655"/>
      <c r="BG16" s="656" t="s">
        <v>122</v>
      </c>
      <c r="BH16" s="657"/>
      <c r="BI16" s="657"/>
      <c r="BJ16" s="657"/>
      <c r="BK16" s="657"/>
      <c r="BL16" s="657"/>
      <c r="BM16" s="657"/>
      <c r="BN16" s="658"/>
      <c r="BO16" s="694" t="s">
        <v>122</v>
      </c>
      <c r="BP16" s="694"/>
      <c r="BQ16" s="694"/>
      <c r="BR16" s="694"/>
      <c r="BS16" s="695" t="s">
        <v>122</v>
      </c>
      <c r="BT16" s="695"/>
      <c r="BU16" s="695"/>
      <c r="BV16" s="695"/>
      <c r="BW16" s="695"/>
      <c r="BX16" s="695"/>
      <c r="BY16" s="695"/>
      <c r="BZ16" s="695"/>
      <c r="CA16" s="695"/>
      <c r="CB16" s="735"/>
      <c r="CD16" s="653" t="s">
        <v>252</v>
      </c>
      <c r="CE16" s="654"/>
      <c r="CF16" s="654"/>
      <c r="CG16" s="654"/>
      <c r="CH16" s="654"/>
      <c r="CI16" s="654"/>
      <c r="CJ16" s="654"/>
      <c r="CK16" s="654"/>
      <c r="CL16" s="654"/>
      <c r="CM16" s="654"/>
      <c r="CN16" s="654"/>
      <c r="CO16" s="654"/>
      <c r="CP16" s="654"/>
      <c r="CQ16" s="655"/>
      <c r="CR16" s="656">
        <v>413031</v>
      </c>
      <c r="CS16" s="657"/>
      <c r="CT16" s="657"/>
      <c r="CU16" s="657"/>
      <c r="CV16" s="657"/>
      <c r="CW16" s="657"/>
      <c r="CX16" s="657"/>
      <c r="CY16" s="658"/>
      <c r="CZ16" s="694">
        <v>1.6</v>
      </c>
      <c r="DA16" s="694"/>
      <c r="DB16" s="694"/>
      <c r="DC16" s="694"/>
      <c r="DD16" s="662" t="s">
        <v>122</v>
      </c>
      <c r="DE16" s="657"/>
      <c r="DF16" s="657"/>
      <c r="DG16" s="657"/>
      <c r="DH16" s="657"/>
      <c r="DI16" s="657"/>
      <c r="DJ16" s="657"/>
      <c r="DK16" s="657"/>
      <c r="DL16" s="657"/>
      <c r="DM16" s="657"/>
      <c r="DN16" s="657"/>
      <c r="DO16" s="657"/>
      <c r="DP16" s="658"/>
      <c r="DQ16" s="662">
        <v>22641</v>
      </c>
      <c r="DR16" s="657"/>
      <c r="DS16" s="657"/>
      <c r="DT16" s="657"/>
      <c r="DU16" s="657"/>
      <c r="DV16" s="657"/>
      <c r="DW16" s="657"/>
      <c r="DX16" s="657"/>
      <c r="DY16" s="657"/>
      <c r="DZ16" s="657"/>
      <c r="EA16" s="657"/>
      <c r="EB16" s="657"/>
      <c r="EC16" s="693"/>
    </row>
    <row r="17" spans="2:133" ht="11.25" customHeight="1" x14ac:dyDescent="0.15">
      <c r="B17" s="653" t="s">
        <v>253</v>
      </c>
      <c r="C17" s="654"/>
      <c r="D17" s="654"/>
      <c r="E17" s="654"/>
      <c r="F17" s="654"/>
      <c r="G17" s="654"/>
      <c r="H17" s="654"/>
      <c r="I17" s="654"/>
      <c r="J17" s="654"/>
      <c r="K17" s="654"/>
      <c r="L17" s="654"/>
      <c r="M17" s="654"/>
      <c r="N17" s="654"/>
      <c r="O17" s="654"/>
      <c r="P17" s="654"/>
      <c r="Q17" s="655"/>
      <c r="R17" s="656">
        <v>236218</v>
      </c>
      <c r="S17" s="657"/>
      <c r="T17" s="657"/>
      <c r="U17" s="657"/>
      <c r="V17" s="657"/>
      <c r="W17" s="657"/>
      <c r="X17" s="657"/>
      <c r="Y17" s="658"/>
      <c r="Z17" s="694">
        <v>0.8</v>
      </c>
      <c r="AA17" s="694"/>
      <c r="AB17" s="694"/>
      <c r="AC17" s="694"/>
      <c r="AD17" s="695">
        <v>236218</v>
      </c>
      <c r="AE17" s="695"/>
      <c r="AF17" s="695"/>
      <c r="AG17" s="695"/>
      <c r="AH17" s="695"/>
      <c r="AI17" s="695"/>
      <c r="AJ17" s="695"/>
      <c r="AK17" s="695"/>
      <c r="AL17" s="659">
        <v>1.6</v>
      </c>
      <c r="AM17" s="660"/>
      <c r="AN17" s="660"/>
      <c r="AO17" s="696"/>
      <c r="AP17" s="653" t="s">
        <v>254</v>
      </c>
      <c r="AQ17" s="654"/>
      <c r="AR17" s="654"/>
      <c r="AS17" s="654"/>
      <c r="AT17" s="654"/>
      <c r="AU17" s="654"/>
      <c r="AV17" s="654"/>
      <c r="AW17" s="654"/>
      <c r="AX17" s="654"/>
      <c r="AY17" s="654"/>
      <c r="AZ17" s="654"/>
      <c r="BA17" s="654"/>
      <c r="BB17" s="654"/>
      <c r="BC17" s="654"/>
      <c r="BD17" s="654"/>
      <c r="BE17" s="654"/>
      <c r="BF17" s="655"/>
      <c r="BG17" s="656" t="s">
        <v>122</v>
      </c>
      <c r="BH17" s="657"/>
      <c r="BI17" s="657"/>
      <c r="BJ17" s="657"/>
      <c r="BK17" s="657"/>
      <c r="BL17" s="657"/>
      <c r="BM17" s="657"/>
      <c r="BN17" s="658"/>
      <c r="BO17" s="694" t="s">
        <v>122</v>
      </c>
      <c r="BP17" s="694"/>
      <c r="BQ17" s="694"/>
      <c r="BR17" s="694"/>
      <c r="BS17" s="695" t="s">
        <v>122</v>
      </c>
      <c r="BT17" s="695"/>
      <c r="BU17" s="695"/>
      <c r="BV17" s="695"/>
      <c r="BW17" s="695"/>
      <c r="BX17" s="695"/>
      <c r="BY17" s="695"/>
      <c r="BZ17" s="695"/>
      <c r="CA17" s="695"/>
      <c r="CB17" s="735"/>
      <c r="CD17" s="653" t="s">
        <v>255</v>
      </c>
      <c r="CE17" s="654"/>
      <c r="CF17" s="654"/>
      <c r="CG17" s="654"/>
      <c r="CH17" s="654"/>
      <c r="CI17" s="654"/>
      <c r="CJ17" s="654"/>
      <c r="CK17" s="654"/>
      <c r="CL17" s="654"/>
      <c r="CM17" s="654"/>
      <c r="CN17" s="654"/>
      <c r="CO17" s="654"/>
      <c r="CP17" s="654"/>
      <c r="CQ17" s="655"/>
      <c r="CR17" s="656">
        <v>3183267</v>
      </c>
      <c r="CS17" s="657"/>
      <c r="CT17" s="657"/>
      <c r="CU17" s="657"/>
      <c r="CV17" s="657"/>
      <c r="CW17" s="657"/>
      <c r="CX17" s="657"/>
      <c r="CY17" s="658"/>
      <c r="CZ17" s="694">
        <v>12</v>
      </c>
      <c r="DA17" s="694"/>
      <c r="DB17" s="694"/>
      <c r="DC17" s="694"/>
      <c r="DD17" s="662" t="s">
        <v>122</v>
      </c>
      <c r="DE17" s="657"/>
      <c r="DF17" s="657"/>
      <c r="DG17" s="657"/>
      <c r="DH17" s="657"/>
      <c r="DI17" s="657"/>
      <c r="DJ17" s="657"/>
      <c r="DK17" s="657"/>
      <c r="DL17" s="657"/>
      <c r="DM17" s="657"/>
      <c r="DN17" s="657"/>
      <c r="DO17" s="657"/>
      <c r="DP17" s="658"/>
      <c r="DQ17" s="662">
        <v>3166617</v>
      </c>
      <c r="DR17" s="657"/>
      <c r="DS17" s="657"/>
      <c r="DT17" s="657"/>
      <c r="DU17" s="657"/>
      <c r="DV17" s="657"/>
      <c r="DW17" s="657"/>
      <c r="DX17" s="657"/>
      <c r="DY17" s="657"/>
      <c r="DZ17" s="657"/>
      <c r="EA17" s="657"/>
      <c r="EB17" s="657"/>
      <c r="EC17" s="693"/>
    </row>
    <row r="18" spans="2:133" ht="11.25" customHeight="1" x14ac:dyDescent="0.15">
      <c r="B18" s="653" t="s">
        <v>256</v>
      </c>
      <c r="C18" s="654"/>
      <c r="D18" s="654"/>
      <c r="E18" s="654"/>
      <c r="F18" s="654"/>
      <c r="G18" s="654"/>
      <c r="H18" s="654"/>
      <c r="I18" s="654"/>
      <c r="J18" s="654"/>
      <c r="K18" s="654"/>
      <c r="L18" s="654"/>
      <c r="M18" s="654"/>
      <c r="N18" s="654"/>
      <c r="O18" s="654"/>
      <c r="P18" s="654"/>
      <c r="Q18" s="655"/>
      <c r="R18" s="656">
        <v>41279</v>
      </c>
      <c r="S18" s="657"/>
      <c r="T18" s="657"/>
      <c r="U18" s="657"/>
      <c r="V18" s="657"/>
      <c r="W18" s="657"/>
      <c r="X18" s="657"/>
      <c r="Y18" s="658"/>
      <c r="Z18" s="694">
        <v>0.1</v>
      </c>
      <c r="AA18" s="694"/>
      <c r="AB18" s="694"/>
      <c r="AC18" s="694"/>
      <c r="AD18" s="695">
        <v>41279</v>
      </c>
      <c r="AE18" s="695"/>
      <c r="AF18" s="695"/>
      <c r="AG18" s="695"/>
      <c r="AH18" s="695"/>
      <c r="AI18" s="695"/>
      <c r="AJ18" s="695"/>
      <c r="AK18" s="695"/>
      <c r="AL18" s="659">
        <v>0.3</v>
      </c>
      <c r="AM18" s="660"/>
      <c r="AN18" s="660"/>
      <c r="AO18" s="696"/>
      <c r="AP18" s="653" t="s">
        <v>257</v>
      </c>
      <c r="AQ18" s="654"/>
      <c r="AR18" s="654"/>
      <c r="AS18" s="654"/>
      <c r="AT18" s="654"/>
      <c r="AU18" s="654"/>
      <c r="AV18" s="654"/>
      <c r="AW18" s="654"/>
      <c r="AX18" s="654"/>
      <c r="AY18" s="654"/>
      <c r="AZ18" s="654"/>
      <c r="BA18" s="654"/>
      <c r="BB18" s="654"/>
      <c r="BC18" s="654"/>
      <c r="BD18" s="654"/>
      <c r="BE18" s="654"/>
      <c r="BF18" s="655"/>
      <c r="BG18" s="656" t="s">
        <v>122</v>
      </c>
      <c r="BH18" s="657"/>
      <c r="BI18" s="657"/>
      <c r="BJ18" s="657"/>
      <c r="BK18" s="657"/>
      <c r="BL18" s="657"/>
      <c r="BM18" s="657"/>
      <c r="BN18" s="658"/>
      <c r="BO18" s="694" t="s">
        <v>122</v>
      </c>
      <c r="BP18" s="694"/>
      <c r="BQ18" s="694"/>
      <c r="BR18" s="694"/>
      <c r="BS18" s="695" t="s">
        <v>122</v>
      </c>
      <c r="BT18" s="695"/>
      <c r="BU18" s="695"/>
      <c r="BV18" s="695"/>
      <c r="BW18" s="695"/>
      <c r="BX18" s="695"/>
      <c r="BY18" s="695"/>
      <c r="BZ18" s="695"/>
      <c r="CA18" s="695"/>
      <c r="CB18" s="735"/>
      <c r="CD18" s="653" t="s">
        <v>258</v>
      </c>
      <c r="CE18" s="654"/>
      <c r="CF18" s="654"/>
      <c r="CG18" s="654"/>
      <c r="CH18" s="654"/>
      <c r="CI18" s="654"/>
      <c r="CJ18" s="654"/>
      <c r="CK18" s="654"/>
      <c r="CL18" s="654"/>
      <c r="CM18" s="654"/>
      <c r="CN18" s="654"/>
      <c r="CO18" s="654"/>
      <c r="CP18" s="654"/>
      <c r="CQ18" s="655"/>
      <c r="CR18" s="656" t="s">
        <v>122</v>
      </c>
      <c r="CS18" s="657"/>
      <c r="CT18" s="657"/>
      <c r="CU18" s="657"/>
      <c r="CV18" s="657"/>
      <c r="CW18" s="657"/>
      <c r="CX18" s="657"/>
      <c r="CY18" s="658"/>
      <c r="CZ18" s="694" t="s">
        <v>122</v>
      </c>
      <c r="DA18" s="694"/>
      <c r="DB18" s="694"/>
      <c r="DC18" s="694"/>
      <c r="DD18" s="662" t="s">
        <v>122</v>
      </c>
      <c r="DE18" s="657"/>
      <c r="DF18" s="657"/>
      <c r="DG18" s="657"/>
      <c r="DH18" s="657"/>
      <c r="DI18" s="657"/>
      <c r="DJ18" s="657"/>
      <c r="DK18" s="657"/>
      <c r="DL18" s="657"/>
      <c r="DM18" s="657"/>
      <c r="DN18" s="657"/>
      <c r="DO18" s="657"/>
      <c r="DP18" s="658"/>
      <c r="DQ18" s="662" t="s">
        <v>122</v>
      </c>
      <c r="DR18" s="657"/>
      <c r="DS18" s="657"/>
      <c r="DT18" s="657"/>
      <c r="DU18" s="657"/>
      <c r="DV18" s="657"/>
      <c r="DW18" s="657"/>
      <c r="DX18" s="657"/>
      <c r="DY18" s="657"/>
      <c r="DZ18" s="657"/>
      <c r="EA18" s="657"/>
      <c r="EB18" s="657"/>
      <c r="EC18" s="693"/>
    </row>
    <row r="19" spans="2:133" ht="11.25" customHeight="1" x14ac:dyDescent="0.15">
      <c r="B19" s="653" t="s">
        <v>259</v>
      </c>
      <c r="C19" s="654"/>
      <c r="D19" s="654"/>
      <c r="E19" s="654"/>
      <c r="F19" s="654"/>
      <c r="G19" s="654"/>
      <c r="H19" s="654"/>
      <c r="I19" s="654"/>
      <c r="J19" s="654"/>
      <c r="K19" s="654"/>
      <c r="L19" s="654"/>
      <c r="M19" s="654"/>
      <c r="N19" s="654"/>
      <c r="O19" s="654"/>
      <c r="P19" s="654"/>
      <c r="Q19" s="655"/>
      <c r="R19" s="656">
        <v>190102</v>
      </c>
      <c r="S19" s="657"/>
      <c r="T19" s="657"/>
      <c r="U19" s="657"/>
      <c r="V19" s="657"/>
      <c r="W19" s="657"/>
      <c r="X19" s="657"/>
      <c r="Y19" s="658"/>
      <c r="Z19" s="694">
        <v>0.7</v>
      </c>
      <c r="AA19" s="694"/>
      <c r="AB19" s="694"/>
      <c r="AC19" s="694"/>
      <c r="AD19" s="695">
        <v>190102</v>
      </c>
      <c r="AE19" s="695"/>
      <c r="AF19" s="695"/>
      <c r="AG19" s="695"/>
      <c r="AH19" s="695"/>
      <c r="AI19" s="695"/>
      <c r="AJ19" s="695"/>
      <c r="AK19" s="695"/>
      <c r="AL19" s="659">
        <v>1.3</v>
      </c>
      <c r="AM19" s="660"/>
      <c r="AN19" s="660"/>
      <c r="AO19" s="696"/>
      <c r="AP19" s="653" t="s">
        <v>260</v>
      </c>
      <c r="AQ19" s="654"/>
      <c r="AR19" s="654"/>
      <c r="AS19" s="654"/>
      <c r="AT19" s="654"/>
      <c r="AU19" s="654"/>
      <c r="AV19" s="654"/>
      <c r="AW19" s="654"/>
      <c r="AX19" s="654"/>
      <c r="AY19" s="654"/>
      <c r="AZ19" s="654"/>
      <c r="BA19" s="654"/>
      <c r="BB19" s="654"/>
      <c r="BC19" s="654"/>
      <c r="BD19" s="654"/>
      <c r="BE19" s="654"/>
      <c r="BF19" s="655"/>
      <c r="BG19" s="656">
        <v>235963</v>
      </c>
      <c r="BH19" s="657"/>
      <c r="BI19" s="657"/>
      <c r="BJ19" s="657"/>
      <c r="BK19" s="657"/>
      <c r="BL19" s="657"/>
      <c r="BM19" s="657"/>
      <c r="BN19" s="658"/>
      <c r="BO19" s="694">
        <v>3.5</v>
      </c>
      <c r="BP19" s="694"/>
      <c r="BQ19" s="694"/>
      <c r="BR19" s="694"/>
      <c r="BS19" s="695" t="s">
        <v>122</v>
      </c>
      <c r="BT19" s="695"/>
      <c r="BU19" s="695"/>
      <c r="BV19" s="695"/>
      <c r="BW19" s="695"/>
      <c r="BX19" s="695"/>
      <c r="BY19" s="695"/>
      <c r="BZ19" s="695"/>
      <c r="CA19" s="695"/>
      <c r="CB19" s="735"/>
      <c r="CD19" s="653" t="s">
        <v>261</v>
      </c>
      <c r="CE19" s="654"/>
      <c r="CF19" s="654"/>
      <c r="CG19" s="654"/>
      <c r="CH19" s="654"/>
      <c r="CI19" s="654"/>
      <c r="CJ19" s="654"/>
      <c r="CK19" s="654"/>
      <c r="CL19" s="654"/>
      <c r="CM19" s="654"/>
      <c r="CN19" s="654"/>
      <c r="CO19" s="654"/>
      <c r="CP19" s="654"/>
      <c r="CQ19" s="655"/>
      <c r="CR19" s="656" t="s">
        <v>122</v>
      </c>
      <c r="CS19" s="657"/>
      <c r="CT19" s="657"/>
      <c r="CU19" s="657"/>
      <c r="CV19" s="657"/>
      <c r="CW19" s="657"/>
      <c r="CX19" s="657"/>
      <c r="CY19" s="658"/>
      <c r="CZ19" s="694" t="s">
        <v>122</v>
      </c>
      <c r="DA19" s="694"/>
      <c r="DB19" s="694"/>
      <c r="DC19" s="694"/>
      <c r="DD19" s="662" t="s">
        <v>122</v>
      </c>
      <c r="DE19" s="657"/>
      <c r="DF19" s="657"/>
      <c r="DG19" s="657"/>
      <c r="DH19" s="657"/>
      <c r="DI19" s="657"/>
      <c r="DJ19" s="657"/>
      <c r="DK19" s="657"/>
      <c r="DL19" s="657"/>
      <c r="DM19" s="657"/>
      <c r="DN19" s="657"/>
      <c r="DO19" s="657"/>
      <c r="DP19" s="658"/>
      <c r="DQ19" s="662" t="s">
        <v>122</v>
      </c>
      <c r="DR19" s="657"/>
      <c r="DS19" s="657"/>
      <c r="DT19" s="657"/>
      <c r="DU19" s="657"/>
      <c r="DV19" s="657"/>
      <c r="DW19" s="657"/>
      <c r="DX19" s="657"/>
      <c r="DY19" s="657"/>
      <c r="DZ19" s="657"/>
      <c r="EA19" s="657"/>
      <c r="EB19" s="657"/>
      <c r="EC19" s="693"/>
    </row>
    <row r="20" spans="2:133" ht="11.25" customHeight="1" x14ac:dyDescent="0.15">
      <c r="B20" s="723" t="s">
        <v>262</v>
      </c>
      <c r="C20" s="724"/>
      <c r="D20" s="724"/>
      <c r="E20" s="724"/>
      <c r="F20" s="724"/>
      <c r="G20" s="724"/>
      <c r="H20" s="724"/>
      <c r="I20" s="724"/>
      <c r="J20" s="724"/>
      <c r="K20" s="724"/>
      <c r="L20" s="724"/>
      <c r="M20" s="724"/>
      <c r="N20" s="724"/>
      <c r="O20" s="724"/>
      <c r="P20" s="724"/>
      <c r="Q20" s="725"/>
      <c r="R20" s="656">
        <v>4837</v>
      </c>
      <c r="S20" s="657"/>
      <c r="T20" s="657"/>
      <c r="U20" s="657"/>
      <c r="V20" s="657"/>
      <c r="W20" s="657"/>
      <c r="X20" s="657"/>
      <c r="Y20" s="658"/>
      <c r="Z20" s="694">
        <v>0</v>
      </c>
      <c r="AA20" s="694"/>
      <c r="AB20" s="694"/>
      <c r="AC20" s="694"/>
      <c r="AD20" s="695">
        <v>4837</v>
      </c>
      <c r="AE20" s="695"/>
      <c r="AF20" s="695"/>
      <c r="AG20" s="695"/>
      <c r="AH20" s="695"/>
      <c r="AI20" s="695"/>
      <c r="AJ20" s="695"/>
      <c r="AK20" s="695"/>
      <c r="AL20" s="659">
        <v>0</v>
      </c>
      <c r="AM20" s="660"/>
      <c r="AN20" s="660"/>
      <c r="AO20" s="696"/>
      <c r="AP20" s="653" t="s">
        <v>263</v>
      </c>
      <c r="AQ20" s="654"/>
      <c r="AR20" s="654"/>
      <c r="AS20" s="654"/>
      <c r="AT20" s="654"/>
      <c r="AU20" s="654"/>
      <c r="AV20" s="654"/>
      <c r="AW20" s="654"/>
      <c r="AX20" s="654"/>
      <c r="AY20" s="654"/>
      <c r="AZ20" s="654"/>
      <c r="BA20" s="654"/>
      <c r="BB20" s="654"/>
      <c r="BC20" s="654"/>
      <c r="BD20" s="654"/>
      <c r="BE20" s="654"/>
      <c r="BF20" s="655"/>
      <c r="BG20" s="656">
        <v>235963</v>
      </c>
      <c r="BH20" s="657"/>
      <c r="BI20" s="657"/>
      <c r="BJ20" s="657"/>
      <c r="BK20" s="657"/>
      <c r="BL20" s="657"/>
      <c r="BM20" s="657"/>
      <c r="BN20" s="658"/>
      <c r="BO20" s="694">
        <v>3.5</v>
      </c>
      <c r="BP20" s="694"/>
      <c r="BQ20" s="694"/>
      <c r="BR20" s="694"/>
      <c r="BS20" s="695" t="s">
        <v>122</v>
      </c>
      <c r="BT20" s="695"/>
      <c r="BU20" s="695"/>
      <c r="BV20" s="695"/>
      <c r="BW20" s="695"/>
      <c r="BX20" s="695"/>
      <c r="BY20" s="695"/>
      <c r="BZ20" s="695"/>
      <c r="CA20" s="695"/>
      <c r="CB20" s="735"/>
      <c r="CD20" s="653" t="s">
        <v>264</v>
      </c>
      <c r="CE20" s="654"/>
      <c r="CF20" s="654"/>
      <c r="CG20" s="654"/>
      <c r="CH20" s="654"/>
      <c r="CI20" s="654"/>
      <c r="CJ20" s="654"/>
      <c r="CK20" s="654"/>
      <c r="CL20" s="654"/>
      <c r="CM20" s="654"/>
      <c r="CN20" s="654"/>
      <c r="CO20" s="654"/>
      <c r="CP20" s="654"/>
      <c r="CQ20" s="655"/>
      <c r="CR20" s="656">
        <v>26564982</v>
      </c>
      <c r="CS20" s="657"/>
      <c r="CT20" s="657"/>
      <c r="CU20" s="657"/>
      <c r="CV20" s="657"/>
      <c r="CW20" s="657"/>
      <c r="CX20" s="657"/>
      <c r="CY20" s="658"/>
      <c r="CZ20" s="694">
        <v>100</v>
      </c>
      <c r="DA20" s="694"/>
      <c r="DB20" s="694"/>
      <c r="DC20" s="694"/>
      <c r="DD20" s="662">
        <v>4116219</v>
      </c>
      <c r="DE20" s="657"/>
      <c r="DF20" s="657"/>
      <c r="DG20" s="657"/>
      <c r="DH20" s="657"/>
      <c r="DI20" s="657"/>
      <c r="DJ20" s="657"/>
      <c r="DK20" s="657"/>
      <c r="DL20" s="657"/>
      <c r="DM20" s="657"/>
      <c r="DN20" s="657"/>
      <c r="DO20" s="657"/>
      <c r="DP20" s="658"/>
      <c r="DQ20" s="662">
        <v>17779513</v>
      </c>
      <c r="DR20" s="657"/>
      <c r="DS20" s="657"/>
      <c r="DT20" s="657"/>
      <c r="DU20" s="657"/>
      <c r="DV20" s="657"/>
      <c r="DW20" s="657"/>
      <c r="DX20" s="657"/>
      <c r="DY20" s="657"/>
      <c r="DZ20" s="657"/>
      <c r="EA20" s="657"/>
      <c r="EB20" s="657"/>
      <c r="EC20" s="693"/>
    </row>
    <row r="21" spans="2:133" ht="11.25" customHeight="1" x14ac:dyDescent="0.15">
      <c r="B21" s="653" t="s">
        <v>265</v>
      </c>
      <c r="C21" s="654"/>
      <c r="D21" s="654"/>
      <c r="E21" s="654"/>
      <c r="F21" s="654"/>
      <c r="G21" s="654"/>
      <c r="H21" s="654"/>
      <c r="I21" s="654"/>
      <c r="J21" s="654"/>
      <c r="K21" s="654"/>
      <c r="L21" s="654"/>
      <c r="M21" s="654"/>
      <c r="N21" s="654"/>
      <c r="O21" s="654"/>
      <c r="P21" s="654"/>
      <c r="Q21" s="655"/>
      <c r="R21" s="656">
        <v>7244555</v>
      </c>
      <c r="S21" s="657"/>
      <c r="T21" s="657"/>
      <c r="U21" s="657"/>
      <c r="V21" s="657"/>
      <c r="W21" s="657"/>
      <c r="X21" s="657"/>
      <c r="Y21" s="658"/>
      <c r="Z21" s="694">
        <v>26.1</v>
      </c>
      <c r="AA21" s="694"/>
      <c r="AB21" s="694"/>
      <c r="AC21" s="694"/>
      <c r="AD21" s="695">
        <v>6140085</v>
      </c>
      <c r="AE21" s="695"/>
      <c r="AF21" s="695"/>
      <c r="AG21" s="695"/>
      <c r="AH21" s="695"/>
      <c r="AI21" s="695"/>
      <c r="AJ21" s="695"/>
      <c r="AK21" s="695"/>
      <c r="AL21" s="659">
        <v>42</v>
      </c>
      <c r="AM21" s="660"/>
      <c r="AN21" s="660"/>
      <c r="AO21" s="696"/>
      <c r="AP21" s="653" t="s">
        <v>266</v>
      </c>
      <c r="AQ21" s="733"/>
      <c r="AR21" s="733"/>
      <c r="AS21" s="733"/>
      <c r="AT21" s="733"/>
      <c r="AU21" s="733"/>
      <c r="AV21" s="733"/>
      <c r="AW21" s="733"/>
      <c r="AX21" s="733"/>
      <c r="AY21" s="733"/>
      <c r="AZ21" s="733"/>
      <c r="BA21" s="733"/>
      <c r="BB21" s="733"/>
      <c r="BC21" s="733"/>
      <c r="BD21" s="733"/>
      <c r="BE21" s="733"/>
      <c r="BF21" s="734"/>
      <c r="BG21" s="656" t="s">
        <v>122</v>
      </c>
      <c r="BH21" s="657"/>
      <c r="BI21" s="657"/>
      <c r="BJ21" s="657"/>
      <c r="BK21" s="657"/>
      <c r="BL21" s="657"/>
      <c r="BM21" s="657"/>
      <c r="BN21" s="658"/>
      <c r="BO21" s="694" t="s">
        <v>122</v>
      </c>
      <c r="BP21" s="694"/>
      <c r="BQ21" s="694"/>
      <c r="BR21" s="694"/>
      <c r="BS21" s="695" t="s">
        <v>122</v>
      </c>
      <c r="BT21" s="695"/>
      <c r="BU21" s="695"/>
      <c r="BV21" s="695"/>
      <c r="BW21" s="695"/>
      <c r="BX21" s="695"/>
      <c r="BY21" s="695"/>
      <c r="BZ21" s="695"/>
      <c r="CA21" s="695"/>
      <c r="CB21" s="735"/>
      <c r="CD21" s="637"/>
      <c r="CE21" s="638"/>
      <c r="CF21" s="638"/>
      <c r="CG21" s="638"/>
      <c r="CH21" s="638"/>
      <c r="CI21" s="638"/>
      <c r="CJ21" s="638"/>
      <c r="CK21" s="638"/>
      <c r="CL21" s="638"/>
      <c r="CM21" s="638"/>
      <c r="CN21" s="638"/>
      <c r="CO21" s="638"/>
      <c r="CP21" s="638"/>
      <c r="CQ21" s="639"/>
      <c r="CR21" s="741"/>
      <c r="CS21" s="742"/>
      <c r="CT21" s="742"/>
      <c r="CU21" s="742"/>
      <c r="CV21" s="742"/>
      <c r="CW21" s="742"/>
      <c r="CX21" s="742"/>
      <c r="CY21" s="743"/>
      <c r="CZ21" s="744"/>
      <c r="DA21" s="744"/>
      <c r="DB21" s="744"/>
      <c r="DC21" s="744"/>
      <c r="DD21" s="745"/>
      <c r="DE21" s="742"/>
      <c r="DF21" s="742"/>
      <c r="DG21" s="742"/>
      <c r="DH21" s="742"/>
      <c r="DI21" s="742"/>
      <c r="DJ21" s="742"/>
      <c r="DK21" s="742"/>
      <c r="DL21" s="742"/>
      <c r="DM21" s="742"/>
      <c r="DN21" s="742"/>
      <c r="DO21" s="742"/>
      <c r="DP21" s="743"/>
      <c r="DQ21" s="745"/>
      <c r="DR21" s="742"/>
      <c r="DS21" s="742"/>
      <c r="DT21" s="742"/>
      <c r="DU21" s="742"/>
      <c r="DV21" s="742"/>
      <c r="DW21" s="742"/>
      <c r="DX21" s="742"/>
      <c r="DY21" s="742"/>
      <c r="DZ21" s="742"/>
      <c r="EA21" s="742"/>
      <c r="EB21" s="742"/>
      <c r="EC21" s="749"/>
    </row>
    <row r="22" spans="2:133" ht="11.25" customHeight="1" x14ac:dyDescent="0.15">
      <c r="B22" s="653" t="s">
        <v>267</v>
      </c>
      <c r="C22" s="654"/>
      <c r="D22" s="654"/>
      <c r="E22" s="654"/>
      <c r="F22" s="654"/>
      <c r="G22" s="654"/>
      <c r="H22" s="654"/>
      <c r="I22" s="654"/>
      <c r="J22" s="654"/>
      <c r="K22" s="654"/>
      <c r="L22" s="654"/>
      <c r="M22" s="654"/>
      <c r="N22" s="654"/>
      <c r="O22" s="654"/>
      <c r="P22" s="654"/>
      <c r="Q22" s="655"/>
      <c r="R22" s="656">
        <v>6140085</v>
      </c>
      <c r="S22" s="657"/>
      <c r="T22" s="657"/>
      <c r="U22" s="657"/>
      <c r="V22" s="657"/>
      <c r="W22" s="657"/>
      <c r="X22" s="657"/>
      <c r="Y22" s="658"/>
      <c r="Z22" s="694">
        <v>22.1</v>
      </c>
      <c r="AA22" s="694"/>
      <c r="AB22" s="694"/>
      <c r="AC22" s="694"/>
      <c r="AD22" s="695">
        <v>6140085</v>
      </c>
      <c r="AE22" s="695"/>
      <c r="AF22" s="695"/>
      <c r="AG22" s="695"/>
      <c r="AH22" s="695"/>
      <c r="AI22" s="695"/>
      <c r="AJ22" s="695"/>
      <c r="AK22" s="695"/>
      <c r="AL22" s="659">
        <v>42</v>
      </c>
      <c r="AM22" s="660"/>
      <c r="AN22" s="660"/>
      <c r="AO22" s="696"/>
      <c r="AP22" s="653" t="s">
        <v>268</v>
      </c>
      <c r="AQ22" s="733"/>
      <c r="AR22" s="733"/>
      <c r="AS22" s="733"/>
      <c r="AT22" s="733"/>
      <c r="AU22" s="733"/>
      <c r="AV22" s="733"/>
      <c r="AW22" s="733"/>
      <c r="AX22" s="733"/>
      <c r="AY22" s="733"/>
      <c r="AZ22" s="733"/>
      <c r="BA22" s="733"/>
      <c r="BB22" s="733"/>
      <c r="BC22" s="733"/>
      <c r="BD22" s="733"/>
      <c r="BE22" s="733"/>
      <c r="BF22" s="734"/>
      <c r="BG22" s="656" t="s">
        <v>122</v>
      </c>
      <c r="BH22" s="657"/>
      <c r="BI22" s="657"/>
      <c r="BJ22" s="657"/>
      <c r="BK22" s="657"/>
      <c r="BL22" s="657"/>
      <c r="BM22" s="657"/>
      <c r="BN22" s="658"/>
      <c r="BO22" s="694" t="s">
        <v>122</v>
      </c>
      <c r="BP22" s="694"/>
      <c r="BQ22" s="694"/>
      <c r="BR22" s="694"/>
      <c r="BS22" s="695" t="s">
        <v>122</v>
      </c>
      <c r="BT22" s="695"/>
      <c r="BU22" s="695"/>
      <c r="BV22" s="695"/>
      <c r="BW22" s="695"/>
      <c r="BX22" s="695"/>
      <c r="BY22" s="695"/>
      <c r="BZ22" s="695"/>
      <c r="CA22" s="695"/>
      <c r="CB22" s="735"/>
      <c r="CD22" s="708" t="s">
        <v>269</v>
      </c>
      <c r="CE22" s="709"/>
      <c r="CF22" s="709"/>
      <c r="CG22" s="709"/>
      <c r="CH22" s="709"/>
      <c r="CI22" s="709"/>
      <c r="CJ22" s="709"/>
      <c r="CK22" s="709"/>
      <c r="CL22" s="709"/>
      <c r="CM22" s="709"/>
      <c r="CN22" s="709"/>
      <c r="CO22" s="709"/>
      <c r="CP22" s="709"/>
      <c r="CQ22" s="709"/>
      <c r="CR22" s="709"/>
      <c r="CS22" s="709"/>
      <c r="CT22" s="709"/>
      <c r="CU22" s="709"/>
      <c r="CV22" s="709"/>
      <c r="CW22" s="709"/>
      <c r="CX22" s="709"/>
      <c r="CY22" s="709"/>
      <c r="CZ22" s="709"/>
      <c r="DA22" s="709"/>
      <c r="DB22" s="709"/>
      <c r="DC22" s="709"/>
      <c r="DD22" s="709"/>
      <c r="DE22" s="709"/>
      <c r="DF22" s="709"/>
      <c r="DG22" s="709"/>
      <c r="DH22" s="709"/>
      <c r="DI22" s="709"/>
      <c r="DJ22" s="709"/>
      <c r="DK22" s="709"/>
      <c r="DL22" s="709"/>
      <c r="DM22" s="709"/>
      <c r="DN22" s="709"/>
      <c r="DO22" s="709"/>
      <c r="DP22" s="709"/>
      <c r="DQ22" s="709"/>
      <c r="DR22" s="709"/>
      <c r="DS22" s="709"/>
      <c r="DT22" s="709"/>
      <c r="DU22" s="709"/>
      <c r="DV22" s="709"/>
      <c r="DW22" s="709"/>
      <c r="DX22" s="709"/>
      <c r="DY22" s="709"/>
      <c r="DZ22" s="709"/>
      <c r="EA22" s="709"/>
      <c r="EB22" s="709"/>
      <c r="EC22" s="710"/>
    </row>
    <row r="23" spans="2:133" ht="11.25" customHeight="1" x14ac:dyDescent="0.15">
      <c r="B23" s="653" t="s">
        <v>270</v>
      </c>
      <c r="C23" s="654"/>
      <c r="D23" s="654"/>
      <c r="E23" s="654"/>
      <c r="F23" s="654"/>
      <c r="G23" s="654"/>
      <c r="H23" s="654"/>
      <c r="I23" s="654"/>
      <c r="J23" s="654"/>
      <c r="K23" s="654"/>
      <c r="L23" s="654"/>
      <c r="M23" s="654"/>
      <c r="N23" s="654"/>
      <c r="O23" s="654"/>
      <c r="P23" s="654"/>
      <c r="Q23" s="655"/>
      <c r="R23" s="656">
        <v>1104470</v>
      </c>
      <c r="S23" s="657"/>
      <c r="T23" s="657"/>
      <c r="U23" s="657"/>
      <c r="V23" s="657"/>
      <c r="W23" s="657"/>
      <c r="X23" s="657"/>
      <c r="Y23" s="658"/>
      <c r="Z23" s="694">
        <v>4</v>
      </c>
      <c r="AA23" s="694"/>
      <c r="AB23" s="694"/>
      <c r="AC23" s="694"/>
      <c r="AD23" s="695" t="s">
        <v>122</v>
      </c>
      <c r="AE23" s="695"/>
      <c r="AF23" s="695"/>
      <c r="AG23" s="695"/>
      <c r="AH23" s="695"/>
      <c r="AI23" s="695"/>
      <c r="AJ23" s="695"/>
      <c r="AK23" s="695"/>
      <c r="AL23" s="659" t="s">
        <v>122</v>
      </c>
      <c r="AM23" s="660"/>
      <c r="AN23" s="660"/>
      <c r="AO23" s="696"/>
      <c r="AP23" s="653" t="s">
        <v>271</v>
      </c>
      <c r="AQ23" s="733"/>
      <c r="AR23" s="733"/>
      <c r="AS23" s="733"/>
      <c r="AT23" s="733"/>
      <c r="AU23" s="733"/>
      <c r="AV23" s="733"/>
      <c r="AW23" s="733"/>
      <c r="AX23" s="733"/>
      <c r="AY23" s="733"/>
      <c r="AZ23" s="733"/>
      <c r="BA23" s="733"/>
      <c r="BB23" s="733"/>
      <c r="BC23" s="733"/>
      <c r="BD23" s="733"/>
      <c r="BE23" s="733"/>
      <c r="BF23" s="734"/>
      <c r="BG23" s="656">
        <v>235963</v>
      </c>
      <c r="BH23" s="657"/>
      <c r="BI23" s="657"/>
      <c r="BJ23" s="657"/>
      <c r="BK23" s="657"/>
      <c r="BL23" s="657"/>
      <c r="BM23" s="657"/>
      <c r="BN23" s="658"/>
      <c r="BO23" s="694">
        <v>3.5</v>
      </c>
      <c r="BP23" s="694"/>
      <c r="BQ23" s="694"/>
      <c r="BR23" s="694"/>
      <c r="BS23" s="695" t="s">
        <v>122</v>
      </c>
      <c r="BT23" s="695"/>
      <c r="BU23" s="695"/>
      <c r="BV23" s="695"/>
      <c r="BW23" s="695"/>
      <c r="BX23" s="695"/>
      <c r="BY23" s="695"/>
      <c r="BZ23" s="695"/>
      <c r="CA23" s="695"/>
      <c r="CB23" s="735"/>
      <c r="CD23" s="708" t="s">
        <v>211</v>
      </c>
      <c r="CE23" s="709"/>
      <c r="CF23" s="709"/>
      <c r="CG23" s="709"/>
      <c r="CH23" s="709"/>
      <c r="CI23" s="709"/>
      <c r="CJ23" s="709"/>
      <c r="CK23" s="709"/>
      <c r="CL23" s="709"/>
      <c r="CM23" s="709"/>
      <c r="CN23" s="709"/>
      <c r="CO23" s="709"/>
      <c r="CP23" s="709"/>
      <c r="CQ23" s="710"/>
      <c r="CR23" s="708" t="s">
        <v>272</v>
      </c>
      <c r="CS23" s="709"/>
      <c r="CT23" s="709"/>
      <c r="CU23" s="709"/>
      <c r="CV23" s="709"/>
      <c r="CW23" s="709"/>
      <c r="CX23" s="709"/>
      <c r="CY23" s="710"/>
      <c r="CZ23" s="708" t="s">
        <v>273</v>
      </c>
      <c r="DA23" s="709"/>
      <c r="DB23" s="709"/>
      <c r="DC23" s="710"/>
      <c r="DD23" s="708" t="s">
        <v>274</v>
      </c>
      <c r="DE23" s="709"/>
      <c r="DF23" s="709"/>
      <c r="DG23" s="709"/>
      <c r="DH23" s="709"/>
      <c r="DI23" s="709"/>
      <c r="DJ23" s="709"/>
      <c r="DK23" s="710"/>
      <c r="DL23" s="746" t="s">
        <v>275</v>
      </c>
      <c r="DM23" s="747"/>
      <c r="DN23" s="747"/>
      <c r="DO23" s="747"/>
      <c r="DP23" s="747"/>
      <c r="DQ23" s="747"/>
      <c r="DR23" s="747"/>
      <c r="DS23" s="747"/>
      <c r="DT23" s="747"/>
      <c r="DU23" s="747"/>
      <c r="DV23" s="748"/>
      <c r="DW23" s="708" t="s">
        <v>276</v>
      </c>
      <c r="DX23" s="709"/>
      <c r="DY23" s="709"/>
      <c r="DZ23" s="709"/>
      <c r="EA23" s="709"/>
      <c r="EB23" s="709"/>
      <c r="EC23" s="710"/>
    </row>
    <row r="24" spans="2:133" ht="11.25" customHeight="1" x14ac:dyDescent="0.15">
      <c r="B24" s="653" t="s">
        <v>277</v>
      </c>
      <c r="C24" s="654"/>
      <c r="D24" s="654"/>
      <c r="E24" s="654"/>
      <c r="F24" s="654"/>
      <c r="G24" s="654"/>
      <c r="H24" s="654"/>
      <c r="I24" s="654"/>
      <c r="J24" s="654"/>
      <c r="K24" s="654"/>
      <c r="L24" s="654"/>
      <c r="M24" s="654"/>
      <c r="N24" s="654"/>
      <c r="O24" s="654"/>
      <c r="P24" s="654"/>
      <c r="Q24" s="655"/>
      <c r="R24" s="656" t="s">
        <v>122</v>
      </c>
      <c r="S24" s="657"/>
      <c r="T24" s="657"/>
      <c r="U24" s="657"/>
      <c r="V24" s="657"/>
      <c r="W24" s="657"/>
      <c r="X24" s="657"/>
      <c r="Y24" s="658"/>
      <c r="Z24" s="694" t="s">
        <v>122</v>
      </c>
      <c r="AA24" s="694"/>
      <c r="AB24" s="694"/>
      <c r="AC24" s="694"/>
      <c r="AD24" s="695" t="s">
        <v>122</v>
      </c>
      <c r="AE24" s="695"/>
      <c r="AF24" s="695"/>
      <c r="AG24" s="695"/>
      <c r="AH24" s="695"/>
      <c r="AI24" s="695"/>
      <c r="AJ24" s="695"/>
      <c r="AK24" s="695"/>
      <c r="AL24" s="659" t="s">
        <v>122</v>
      </c>
      <c r="AM24" s="660"/>
      <c r="AN24" s="660"/>
      <c r="AO24" s="696"/>
      <c r="AP24" s="653" t="s">
        <v>278</v>
      </c>
      <c r="AQ24" s="733"/>
      <c r="AR24" s="733"/>
      <c r="AS24" s="733"/>
      <c r="AT24" s="733"/>
      <c r="AU24" s="733"/>
      <c r="AV24" s="733"/>
      <c r="AW24" s="733"/>
      <c r="AX24" s="733"/>
      <c r="AY24" s="733"/>
      <c r="AZ24" s="733"/>
      <c r="BA24" s="733"/>
      <c r="BB24" s="733"/>
      <c r="BC24" s="733"/>
      <c r="BD24" s="733"/>
      <c r="BE24" s="733"/>
      <c r="BF24" s="734"/>
      <c r="BG24" s="656" t="s">
        <v>122</v>
      </c>
      <c r="BH24" s="657"/>
      <c r="BI24" s="657"/>
      <c r="BJ24" s="657"/>
      <c r="BK24" s="657"/>
      <c r="BL24" s="657"/>
      <c r="BM24" s="657"/>
      <c r="BN24" s="658"/>
      <c r="BO24" s="694" t="s">
        <v>122</v>
      </c>
      <c r="BP24" s="694"/>
      <c r="BQ24" s="694"/>
      <c r="BR24" s="694"/>
      <c r="BS24" s="695" t="s">
        <v>122</v>
      </c>
      <c r="BT24" s="695"/>
      <c r="BU24" s="695"/>
      <c r="BV24" s="695"/>
      <c r="BW24" s="695"/>
      <c r="BX24" s="695"/>
      <c r="BY24" s="695"/>
      <c r="BZ24" s="695"/>
      <c r="CA24" s="695"/>
      <c r="CB24" s="735"/>
      <c r="CD24" s="714" t="s">
        <v>279</v>
      </c>
      <c r="CE24" s="715"/>
      <c r="CF24" s="715"/>
      <c r="CG24" s="715"/>
      <c r="CH24" s="715"/>
      <c r="CI24" s="715"/>
      <c r="CJ24" s="715"/>
      <c r="CK24" s="715"/>
      <c r="CL24" s="715"/>
      <c r="CM24" s="715"/>
      <c r="CN24" s="715"/>
      <c r="CO24" s="715"/>
      <c r="CP24" s="715"/>
      <c r="CQ24" s="716"/>
      <c r="CR24" s="711">
        <v>12862542</v>
      </c>
      <c r="CS24" s="712"/>
      <c r="CT24" s="712"/>
      <c r="CU24" s="712"/>
      <c r="CV24" s="712"/>
      <c r="CW24" s="712"/>
      <c r="CX24" s="712"/>
      <c r="CY24" s="737"/>
      <c r="CZ24" s="738">
        <v>48.4</v>
      </c>
      <c r="DA24" s="720"/>
      <c r="DB24" s="720"/>
      <c r="DC24" s="740"/>
      <c r="DD24" s="736">
        <v>9504234</v>
      </c>
      <c r="DE24" s="712"/>
      <c r="DF24" s="712"/>
      <c r="DG24" s="712"/>
      <c r="DH24" s="712"/>
      <c r="DI24" s="712"/>
      <c r="DJ24" s="712"/>
      <c r="DK24" s="737"/>
      <c r="DL24" s="736">
        <v>8650377</v>
      </c>
      <c r="DM24" s="712"/>
      <c r="DN24" s="712"/>
      <c r="DO24" s="712"/>
      <c r="DP24" s="712"/>
      <c r="DQ24" s="712"/>
      <c r="DR24" s="712"/>
      <c r="DS24" s="712"/>
      <c r="DT24" s="712"/>
      <c r="DU24" s="712"/>
      <c r="DV24" s="737"/>
      <c r="DW24" s="738">
        <v>59</v>
      </c>
      <c r="DX24" s="720"/>
      <c r="DY24" s="720"/>
      <c r="DZ24" s="720"/>
      <c r="EA24" s="720"/>
      <c r="EB24" s="720"/>
      <c r="EC24" s="739"/>
    </row>
    <row r="25" spans="2:133" ht="11.25" customHeight="1" x14ac:dyDescent="0.15">
      <c r="B25" s="653" t="s">
        <v>280</v>
      </c>
      <c r="C25" s="654"/>
      <c r="D25" s="654"/>
      <c r="E25" s="654"/>
      <c r="F25" s="654"/>
      <c r="G25" s="654"/>
      <c r="H25" s="654"/>
      <c r="I25" s="654"/>
      <c r="J25" s="654"/>
      <c r="K25" s="654"/>
      <c r="L25" s="654"/>
      <c r="M25" s="654"/>
      <c r="N25" s="654"/>
      <c r="O25" s="654"/>
      <c r="P25" s="654"/>
      <c r="Q25" s="655"/>
      <c r="R25" s="656">
        <v>15895301</v>
      </c>
      <c r="S25" s="657"/>
      <c r="T25" s="657"/>
      <c r="U25" s="657"/>
      <c r="V25" s="657"/>
      <c r="W25" s="657"/>
      <c r="X25" s="657"/>
      <c r="Y25" s="658"/>
      <c r="Z25" s="694">
        <v>57.2</v>
      </c>
      <c r="AA25" s="694"/>
      <c r="AB25" s="694"/>
      <c r="AC25" s="694"/>
      <c r="AD25" s="695">
        <v>14468085</v>
      </c>
      <c r="AE25" s="695"/>
      <c r="AF25" s="695"/>
      <c r="AG25" s="695"/>
      <c r="AH25" s="695"/>
      <c r="AI25" s="695"/>
      <c r="AJ25" s="695"/>
      <c r="AK25" s="695"/>
      <c r="AL25" s="659">
        <v>99</v>
      </c>
      <c r="AM25" s="660"/>
      <c r="AN25" s="660"/>
      <c r="AO25" s="696"/>
      <c r="AP25" s="653" t="s">
        <v>281</v>
      </c>
      <c r="AQ25" s="733"/>
      <c r="AR25" s="733"/>
      <c r="AS25" s="733"/>
      <c r="AT25" s="733"/>
      <c r="AU25" s="733"/>
      <c r="AV25" s="733"/>
      <c r="AW25" s="733"/>
      <c r="AX25" s="733"/>
      <c r="AY25" s="733"/>
      <c r="AZ25" s="733"/>
      <c r="BA25" s="733"/>
      <c r="BB25" s="733"/>
      <c r="BC25" s="733"/>
      <c r="BD25" s="733"/>
      <c r="BE25" s="733"/>
      <c r="BF25" s="734"/>
      <c r="BG25" s="656" t="s">
        <v>122</v>
      </c>
      <c r="BH25" s="657"/>
      <c r="BI25" s="657"/>
      <c r="BJ25" s="657"/>
      <c r="BK25" s="657"/>
      <c r="BL25" s="657"/>
      <c r="BM25" s="657"/>
      <c r="BN25" s="658"/>
      <c r="BO25" s="694" t="s">
        <v>122</v>
      </c>
      <c r="BP25" s="694"/>
      <c r="BQ25" s="694"/>
      <c r="BR25" s="694"/>
      <c r="BS25" s="695" t="s">
        <v>122</v>
      </c>
      <c r="BT25" s="695"/>
      <c r="BU25" s="695"/>
      <c r="BV25" s="695"/>
      <c r="BW25" s="695"/>
      <c r="BX25" s="695"/>
      <c r="BY25" s="695"/>
      <c r="BZ25" s="695"/>
      <c r="CA25" s="695"/>
      <c r="CB25" s="735"/>
      <c r="CD25" s="653" t="s">
        <v>282</v>
      </c>
      <c r="CE25" s="654"/>
      <c r="CF25" s="654"/>
      <c r="CG25" s="654"/>
      <c r="CH25" s="654"/>
      <c r="CI25" s="654"/>
      <c r="CJ25" s="654"/>
      <c r="CK25" s="654"/>
      <c r="CL25" s="654"/>
      <c r="CM25" s="654"/>
      <c r="CN25" s="654"/>
      <c r="CO25" s="654"/>
      <c r="CP25" s="654"/>
      <c r="CQ25" s="655"/>
      <c r="CR25" s="656">
        <v>4461616</v>
      </c>
      <c r="CS25" s="669"/>
      <c r="CT25" s="669"/>
      <c r="CU25" s="669"/>
      <c r="CV25" s="669"/>
      <c r="CW25" s="669"/>
      <c r="CX25" s="669"/>
      <c r="CY25" s="670"/>
      <c r="CZ25" s="659">
        <v>16.8</v>
      </c>
      <c r="DA25" s="671"/>
      <c r="DB25" s="671"/>
      <c r="DC25" s="672"/>
      <c r="DD25" s="662">
        <v>4104374</v>
      </c>
      <c r="DE25" s="669"/>
      <c r="DF25" s="669"/>
      <c r="DG25" s="669"/>
      <c r="DH25" s="669"/>
      <c r="DI25" s="669"/>
      <c r="DJ25" s="669"/>
      <c r="DK25" s="670"/>
      <c r="DL25" s="662">
        <v>3936550</v>
      </c>
      <c r="DM25" s="669"/>
      <c r="DN25" s="669"/>
      <c r="DO25" s="669"/>
      <c r="DP25" s="669"/>
      <c r="DQ25" s="669"/>
      <c r="DR25" s="669"/>
      <c r="DS25" s="669"/>
      <c r="DT25" s="669"/>
      <c r="DU25" s="669"/>
      <c r="DV25" s="670"/>
      <c r="DW25" s="659">
        <v>26.9</v>
      </c>
      <c r="DX25" s="671"/>
      <c r="DY25" s="671"/>
      <c r="DZ25" s="671"/>
      <c r="EA25" s="671"/>
      <c r="EB25" s="671"/>
      <c r="EC25" s="683"/>
    </row>
    <row r="26" spans="2:133" ht="11.25" customHeight="1" x14ac:dyDescent="0.15">
      <c r="B26" s="653" t="s">
        <v>283</v>
      </c>
      <c r="C26" s="654"/>
      <c r="D26" s="654"/>
      <c r="E26" s="654"/>
      <c r="F26" s="654"/>
      <c r="G26" s="654"/>
      <c r="H26" s="654"/>
      <c r="I26" s="654"/>
      <c r="J26" s="654"/>
      <c r="K26" s="654"/>
      <c r="L26" s="654"/>
      <c r="M26" s="654"/>
      <c r="N26" s="654"/>
      <c r="O26" s="654"/>
      <c r="P26" s="654"/>
      <c r="Q26" s="655"/>
      <c r="R26" s="656">
        <v>3440</v>
      </c>
      <c r="S26" s="657"/>
      <c r="T26" s="657"/>
      <c r="U26" s="657"/>
      <c r="V26" s="657"/>
      <c r="W26" s="657"/>
      <c r="X26" s="657"/>
      <c r="Y26" s="658"/>
      <c r="Z26" s="694">
        <v>0</v>
      </c>
      <c r="AA26" s="694"/>
      <c r="AB26" s="694"/>
      <c r="AC26" s="694"/>
      <c r="AD26" s="695">
        <v>3440</v>
      </c>
      <c r="AE26" s="695"/>
      <c r="AF26" s="695"/>
      <c r="AG26" s="695"/>
      <c r="AH26" s="695"/>
      <c r="AI26" s="695"/>
      <c r="AJ26" s="695"/>
      <c r="AK26" s="695"/>
      <c r="AL26" s="659">
        <v>0</v>
      </c>
      <c r="AM26" s="660"/>
      <c r="AN26" s="660"/>
      <c r="AO26" s="696"/>
      <c r="AP26" s="653" t="s">
        <v>284</v>
      </c>
      <c r="AQ26" s="733"/>
      <c r="AR26" s="733"/>
      <c r="AS26" s="733"/>
      <c r="AT26" s="733"/>
      <c r="AU26" s="733"/>
      <c r="AV26" s="733"/>
      <c r="AW26" s="733"/>
      <c r="AX26" s="733"/>
      <c r="AY26" s="733"/>
      <c r="AZ26" s="733"/>
      <c r="BA26" s="733"/>
      <c r="BB26" s="733"/>
      <c r="BC26" s="733"/>
      <c r="BD26" s="733"/>
      <c r="BE26" s="733"/>
      <c r="BF26" s="734"/>
      <c r="BG26" s="656" t="s">
        <v>122</v>
      </c>
      <c r="BH26" s="657"/>
      <c r="BI26" s="657"/>
      <c r="BJ26" s="657"/>
      <c r="BK26" s="657"/>
      <c r="BL26" s="657"/>
      <c r="BM26" s="657"/>
      <c r="BN26" s="658"/>
      <c r="BO26" s="694" t="s">
        <v>122</v>
      </c>
      <c r="BP26" s="694"/>
      <c r="BQ26" s="694"/>
      <c r="BR26" s="694"/>
      <c r="BS26" s="695" t="s">
        <v>122</v>
      </c>
      <c r="BT26" s="695"/>
      <c r="BU26" s="695"/>
      <c r="BV26" s="695"/>
      <c r="BW26" s="695"/>
      <c r="BX26" s="695"/>
      <c r="BY26" s="695"/>
      <c r="BZ26" s="695"/>
      <c r="CA26" s="695"/>
      <c r="CB26" s="735"/>
      <c r="CD26" s="653" t="s">
        <v>285</v>
      </c>
      <c r="CE26" s="654"/>
      <c r="CF26" s="654"/>
      <c r="CG26" s="654"/>
      <c r="CH26" s="654"/>
      <c r="CI26" s="654"/>
      <c r="CJ26" s="654"/>
      <c r="CK26" s="654"/>
      <c r="CL26" s="654"/>
      <c r="CM26" s="654"/>
      <c r="CN26" s="654"/>
      <c r="CO26" s="654"/>
      <c r="CP26" s="654"/>
      <c r="CQ26" s="655"/>
      <c r="CR26" s="656">
        <v>2465899</v>
      </c>
      <c r="CS26" s="657"/>
      <c r="CT26" s="657"/>
      <c r="CU26" s="657"/>
      <c r="CV26" s="657"/>
      <c r="CW26" s="657"/>
      <c r="CX26" s="657"/>
      <c r="CY26" s="658"/>
      <c r="CZ26" s="659">
        <v>9.3000000000000007</v>
      </c>
      <c r="DA26" s="671"/>
      <c r="DB26" s="671"/>
      <c r="DC26" s="672"/>
      <c r="DD26" s="662">
        <v>2248119</v>
      </c>
      <c r="DE26" s="657"/>
      <c r="DF26" s="657"/>
      <c r="DG26" s="657"/>
      <c r="DH26" s="657"/>
      <c r="DI26" s="657"/>
      <c r="DJ26" s="657"/>
      <c r="DK26" s="658"/>
      <c r="DL26" s="662" t="s">
        <v>122</v>
      </c>
      <c r="DM26" s="657"/>
      <c r="DN26" s="657"/>
      <c r="DO26" s="657"/>
      <c r="DP26" s="657"/>
      <c r="DQ26" s="657"/>
      <c r="DR26" s="657"/>
      <c r="DS26" s="657"/>
      <c r="DT26" s="657"/>
      <c r="DU26" s="657"/>
      <c r="DV26" s="658"/>
      <c r="DW26" s="659" t="s">
        <v>122</v>
      </c>
      <c r="DX26" s="671"/>
      <c r="DY26" s="671"/>
      <c r="DZ26" s="671"/>
      <c r="EA26" s="671"/>
      <c r="EB26" s="671"/>
      <c r="EC26" s="683"/>
    </row>
    <row r="27" spans="2:133" ht="11.25" customHeight="1" x14ac:dyDescent="0.15">
      <c r="B27" s="653" t="s">
        <v>286</v>
      </c>
      <c r="C27" s="654"/>
      <c r="D27" s="654"/>
      <c r="E27" s="654"/>
      <c r="F27" s="654"/>
      <c r="G27" s="654"/>
      <c r="H27" s="654"/>
      <c r="I27" s="654"/>
      <c r="J27" s="654"/>
      <c r="K27" s="654"/>
      <c r="L27" s="654"/>
      <c r="M27" s="654"/>
      <c r="N27" s="654"/>
      <c r="O27" s="654"/>
      <c r="P27" s="654"/>
      <c r="Q27" s="655"/>
      <c r="R27" s="656">
        <v>73303</v>
      </c>
      <c r="S27" s="657"/>
      <c r="T27" s="657"/>
      <c r="U27" s="657"/>
      <c r="V27" s="657"/>
      <c r="W27" s="657"/>
      <c r="X27" s="657"/>
      <c r="Y27" s="658"/>
      <c r="Z27" s="694">
        <v>0.3</v>
      </c>
      <c r="AA27" s="694"/>
      <c r="AB27" s="694"/>
      <c r="AC27" s="694"/>
      <c r="AD27" s="695" t="s">
        <v>122</v>
      </c>
      <c r="AE27" s="695"/>
      <c r="AF27" s="695"/>
      <c r="AG27" s="695"/>
      <c r="AH27" s="695"/>
      <c r="AI27" s="695"/>
      <c r="AJ27" s="695"/>
      <c r="AK27" s="695"/>
      <c r="AL27" s="659" t="s">
        <v>122</v>
      </c>
      <c r="AM27" s="660"/>
      <c r="AN27" s="660"/>
      <c r="AO27" s="696"/>
      <c r="AP27" s="653" t="s">
        <v>287</v>
      </c>
      <c r="AQ27" s="654"/>
      <c r="AR27" s="654"/>
      <c r="AS27" s="654"/>
      <c r="AT27" s="654"/>
      <c r="AU27" s="654"/>
      <c r="AV27" s="654"/>
      <c r="AW27" s="654"/>
      <c r="AX27" s="654"/>
      <c r="AY27" s="654"/>
      <c r="AZ27" s="654"/>
      <c r="BA27" s="654"/>
      <c r="BB27" s="654"/>
      <c r="BC27" s="654"/>
      <c r="BD27" s="654"/>
      <c r="BE27" s="654"/>
      <c r="BF27" s="655"/>
      <c r="BG27" s="656">
        <v>6729737</v>
      </c>
      <c r="BH27" s="657"/>
      <c r="BI27" s="657"/>
      <c r="BJ27" s="657"/>
      <c r="BK27" s="657"/>
      <c r="BL27" s="657"/>
      <c r="BM27" s="657"/>
      <c r="BN27" s="658"/>
      <c r="BO27" s="694">
        <v>100</v>
      </c>
      <c r="BP27" s="694"/>
      <c r="BQ27" s="694"/>
      <c r="BR27" s="694"/>
      <c r="BS27" s="695">
        <v>86783</v>
      </c>
      <c r="BT27" s="695"/>
      <c r="BU27" s="695"/>
      <c r="BV27" s="695"/>
      <c r="BW27" s="695"/>
      <c r="BX27" s="695"/>
      <c r="BY27" s="695"/>
      <c r="BZ27" s="695"/>
      <c r="CA27" s="695"/>
      <c r="CB27" s="735"/>
      <c r="CD27" s="653" t="s">
        <v>288</v>
      </c>
      <c r="CE27" s="654"/>
      <c r="CF27" s="654"/>
      <c r="CG27" s="654"/>
      <c r="CH27" s="654"/>
      <c r="CI27" s="654"/>
      <c r="CJ27" s="654"/>
      <c r="CK27" s="654"/>
      <c r="CL27" s="654"/>
      <c r="CM27" s="654"/>
      <c r="CN27" s="654"/>
      <c r="CO27" s="654"/>
      <c r="CP27" s="654"/>
      <c r="CQ27" s="655"/>
      <c r="CR27" s="656">
        <v>5218138</v>
      </c>
      <c r="CS27" s="669"/>
      <c r="CT27" s="669"/>
      <c r="CU27" s="669"/>
      <c r="CV27" s="669"/>
      <c r="CW27" s="669"/>
      <c r="CX27" s="669"/>
      <c r="CY27" s="670"/>
      <c r="CZ27" s="659">
        <v>19.600000000000001</v>
      </c>
      <c r="DA27" s="671"/>
      <c r="DB27" s="671"/>
      <c r="DC27" s="672"/>
      <c r="DD27" s="662">
        <v>2233722</v>
      </c>
      <c r="DE27" s="669"/>
      <c r="DF27" s="669"/>
      <c r="DG27" s="669"/>
      <c r="DH27" s="669"/>
      <c r="DI27" s="669"/>
      <c r="DJ27" s="669"/>
      <c r="DK27" s="670"/>
      <c r="DL27" s="662">
        <v>1572819</v>
      </c>
      <c r="DM27" s="669"/>
      <c r="DN27" s="669"/>
      <c r="DO27" s="669"/>
      <c r="DP27" s="669"/>
      <c r="DQ27" s="669"/>
      <c r="DR27" s="669"/>
      <c r="DS27" s="669"/>
      <c r="DT27" s="669"/>
      <c r="DU27" s="669"/>
      <c r="DV27" s="670"/>
      <c r="DW27" s="659">
        <v>10.7</v>
      </c>
      <c r="DX27" s="671"/>
      <c r="DY27" s="671"/>
      <c r="DZ27" s="671"/>
      <c r="EA27" s="671"/>
      <c r="EB27" s="671"/>
      <c r="EC27" s="683"/>
    </row>
    <row r="28" spans="2:133" ht="11.25" customHeight="1" x14ac:dyDescent="0.15">
      <c r="B28" s="653" t="s">
        <v>289</v>
      </c>
      <c r="C28" s="654"/>
      <c r="D28" s="654"/>
      <c r="E28" s="654"/>
      <c r="F28" s="654"/>
      <c r="G28" s="654"/>
      <c r="H28" s="654"/>
      <c r="I28" s="654"/>
      <c r="J28" s="654"/>
      <c r="K28" s="654"/>
      <c r="L28" s="654"/>
      <c r="M28" s="654"/>
      <c r="N28" s="654"/>
      <c r="O28" s="654"/>
      <c r="P28" s="654"/>
      <c r="Q28" s="655"/>
      <c r="R28" s="656">
        <v>300724</v>
      </c>
      <c r="S28" s="657"/>
      <c r="T28" s="657"/>
      <c r="U28" s="657"/>
      <c r="V28" s="657"/>
      <c r="W28" s="657"/>
      <c r="X28" s="657"/>
      <c r="Y28" s="658"/>
      <c r="Z28" s="694">
        <v>1.1000000000000001</v>
      </c>
      <c r="AA28" s="694"/>
      <c r="AB28" s="694"/>
      <c r="AC28" s="694"/>
      <c r="AD28" s="695">
        <v>39131</v>
      </c>
      <c r="AE28" s="695"/>
      <c r="AF28" s="695"/>
      <c r="AG28" s="695"/>
      <c r="AH28" s="695"/>
      <c r="AI28" s="695"/>
      <c r="AJ28" s="695"/>
      <c r="AK28" s="695"/>
      <c r="AL28" s="659">
        <v>0.3</v>
      </c>
      <c r="AM28" s="660"/>
      <c r="AN28" s="660"/>
      <c r="AO28" s="696"/>
      <c r="AP28" s="653"/>
      <c r="AQ28" s="654"/>
      <c r="AR28" s="654"/>
      <c r="AS28" s="654"/>
      <c r="AT28" s="654"/>
      <c r="AU28" s="654"/>
      <c r="AV28" s="654"/>
      <c r="AW28" s="654"/>
      <c r="AX28" s="654"/>
      <c r="AY28" s="654"/>
      <c r="AZ28" s="654"/>
      <c r="BA28" s="654"/>
      <c r="BB28" s="654"/>
      <c r="BC28" s="654"/>
      <c r="BD28" s="654"/>
      <c r="BE28" s="654"/>
      <c r="BF28" s="655"/>
      <c r="BG28" s="656"/>
      <c r="BH28" s="657"/>
      <c r="BI28" s="657"/>
      <c r="BJ28" s="657"/>
      <c r="BK28" s="657"/>
      <c r="BL28" s="657"/>
      <c r="BM28" s="657"/>
      <c r="BN28" s="658"/>
      <c r="BO28" s="694"/>
      <c r="BP28" s="694"/>
      <c r="BQ28" s="694"/>
      <c r="BR28" s="694"/>
      <c r="BS28" s="662"/>
      <c r="BT28" s="657"/>
      <c r="BU28" s="657"/>
      <c r="BV28" s="657"/>
      <c r="BW28" s="657"/>
      <c r="BX28" s="657"/>
      <c r="BY28" s="657"/>
      <c r="BZ28" s="657"/>
      <c r="CA28" s="657"/>
      <c r="CB28" s="693"/>
      <c r="CD28" s="653" t="s">
        <v>290</v>
      </c>
      <c r="CE28" s="654"/>
      <c r="CF28" s="654"/>
      <c r="CG28" s="654"/>
      <c r="CH28" s="654"/>
      <c r="CI28" s="654"/>
      <c r="CJ28" s="654"/>
      <c r="CK28" s="654"/>
      <c r="CL28" s="654"/>
      <c r="CM28" s="654"/>
      <c r="CN28" s="654"/>
      <c r="CO28" s="654"/>
      <c r="CP28" s="654"/>
      <c r="CQ28" s="655"/>
      <c r="CR28" s="656">
        <v>3182788</v>
      </c>
      <c r="CS28" s="657"/>
      <c r="CT28" s="657"/>
      <c r="CU28" s="657"/>
      <c r="CV28" s="657"/>
      <c r="CW28" s="657"/>
      <c r="CX28" s="657"/>
      <c r="CY28" s="658"/>
      <c r="CZ28" s="659">
        <v>12</v>
      </c>
      <c r="DA28" s="671"/>
      <c r="DB28" s="671"/>
      <c r="DC28" s="672"/>
      <c r="DD28" s="662">
        <v>3166138</v>
      </c>
      <c r="DE28" s="657"/>
      <c r="DF28" s="657"/>
      <c r="DG28" s="657"/>
      <c r="DH28" s="657"/>
      <c r="DI28" s="657"/>
      <c r="DJ28" s="657"/>
      <c r="DK28" s="658"/>
      <c r="DL28" s="662">
        <v>3141008</v>
      </c>
      <c r="DM28" s="657"/>
      <c r="DN28" s="657"/>
      <c r="DO28" s="657"/>
      <c r="DP28" s="657"/>
      <c r="DQ28" s="657"/>
      <c r="DR28" s="657"/>
      <c r="DS28" s="657"/>
      <c r="DT28" s="657"/>
      <c r="DU28" s="657"/>
      <c r="DV28" s="658"/>
      <c r="DW28" s="659">
        <v>21.4</v>
      </c>
      <c r="DX28" s="671"/>
      <c r="DY28" s="671"/>
      <c r="DZ28" s="671"/>
      <c r="EA28" s="671"/>
      <c r="EB28" s="671"/>
      <c r="EC28" s="683"/>
    </row>
    <row r="29" spans="2:133" ht="11.25" customHeight="1" x14ac:dyDescent="0.15">
      <c r="B29" s="653" t="s">
        <v>291</v>
      </c>
      <c r="C29" s="654"/>
      <c r="D29" s="654"/>
      <c r="E29" s="654"/>
      <c r="F29" s="654"/>
      <c r="G29" s="654"/>
      <c r="H29" s="654"/>
      <c r="I29" s="654"/>
      <c r="J29" s="654"/>
      <c r="K29" s="654"/>
      <c r="L29" s="654"/>
      <c r="M29" s="654"/>
      <c r="N29" s="654"/>
      <c r="O29" s="654"/>
      <c r="P29" s="654"/>
      <c r="Q29" s="655"/>
      <c r="R29" s="656">
        <v>93500</v>
      </c>
      <c r="S29" s="657"/>
      <c r="T29" s="657"/>
      <c r="U29" s="657"/>
      <c r="V29" s="657"/>
      <c r="W29" s="657"/>
      <c r="X29" s="657"/>
      <c r="Y29" s="658"/>
      <c r="Z29" s="694">
        <v>0.3</v>
      </c>
      <c r="AA29" s="694"/>
      <c r="AB29" s="694"/>
      <c r="AC29" s="694"/>
      <c r="AD29" s="695" t="s">
        <v>122</v>
      </c>
      <c r="AE29" s="695"/>
      <c r="AF29" s="695"/>
      <c r="AG29" s="695"/>
      <c r="AH29" s="695"/>
      <c r="AI29" s="695"/>
      <c r="AJ29" s="695"/>
      <c r="AK29" s="695"/>
      <c r="AL29" s="659" t="s">
        <v>122</v>
      </c>
      <c r="AM29" s="660"/>
      <c r="AN29" s="660"/>
      <c r="AO29" s="696"/>
      <c r="AP29" s="637"/>
      <c r="AQ29" s="638"/>
      <c r="AR29" s="638"/>
      <c r="AS29" s="638"/>
      <c r="AT29" s="638"/>
      <c r="AU29" s="638"/>
      <c r="AV29" s="638"/>
      <c r="AW29" s="638"/>
      <c r="AX29" s="638"/>
      <c r="AY29" s="638"/>
      <c r="AZ29" s="638"/>
      <c r="BA29" s="638"/>
      <c r="BB29" s="638"/>
      <c r="BC29" s="638"/>
      <c r="BD29" s="638"/>
      <c r="BE29" s="638"/>
      <c r="BF29" s="639"/>
      <c r="BG29" s="656"/>
      <c r="BH29" s="657"/>
      <c r="BI29" s="657"/>
      <c r="BJ29" s="657"/>
      <c r="BK29" s="657"/>
      <c r="BL29" s="657"/>
      <c r="BM29" s="657"/>
      <c r="BN29" s="658"/>
      <c r="BO29" s="694"/>
      <c r="BP29" s="694"/>
      <c r="BQ29" s="694"/>
      <c r="BR29" s="694"/>
      <c r="BS29" s="695"/>
      <c r="BT29" s="695"/>
      <c r="BU29" s="695"/>
      <c r="BV29" s="695"/>
      <c r="BW29" s="695"/>
      <c r="BX29" s="695"/>
      <c r="BY29" s="695"/>
      <c r="BZ29" s="695"/>
      <c r="CA29" s="695"/>
      <c r="CB29" s="735"/>
      <c r="CD29" s="675" t="s">
        <v>292</v>
      </c>
      <c r="CE29" s="676"/>
      <c r="CF29" s="653" t="s">
        <v>66</v>
      </c>
      <c r="CG29" s="654"/>
      <c r="CH29" s="654"/>
      <c r="CI29" s="654"/>
      <c r="CJ29" s="654"/>
      <c r="CK29" s="654"/>
      <c r="CL29" s="654"/>
      <c r="CM29" s="654"/>
      <c r="CN29" s="654"/>
      <c r="CO29" s="654"/>
      <c r="CP29" s="654"/>
      <c r="CQ29" s="655"/>
      <c r="CR29" s="656">
        <v>3182535</v>
      </c>
      <c r="CS29" s="669"/>
      <c r="CT29" s="669"/>
      <c r="CU29" s="669"/>
      <c r="CV29" s="669"/>
      <c r="CW29" s="669"/>
      <c r="CX29" s="669"/>
      <c r="CY29" s="670"/>
      <c r="CZ29" s="659">
        <v>12</v>
      </c>
      <c r="DA29" s="671"/>
      <c r="DB29" s="671"/>
      <c r="DC29" s="672"/>
      <c r="DD29" s="662">
        <v>3165885</v>
      </c>
      <c r="DE29" s="669"/>
      <c r="DF29" s="669"/>
      <c r="DG29" s="669"/>
      <c r="DH29" s="669"/>
      <c r="DI29" s="669"/>
      <c r="DJ29" s="669"/>
      <c r="DK29" s="670"/>
      <c r="DL29" s="662">
        <v>3140755</v>
      </c>
      <c r="DM29" s="669"/>
      <c r="DN29" s="669"/>
      <c r="DO29" s="669"/>
      <c r="DP29" s="669"/>
      <c r="DQ29" s="669"/>
      <c r="DR29" s="669"/>
      <c r="DS29" s="669"/>
      <c r="DT29" s="669"/>
      <c r="DU29" s="669"/>
      <c r="DV29" s="670"/>
      <c r="DW29" s="659">
        <v>21.4</v>
      </c>
      <c r="DX29" s="671"/>
      <c r="DY29" s="671"/>
      <c r="DZ29" s="671"/>
      <c r="EA29" s="671"/>
      <c r="EB29" s="671"/>
      <c r="EC29" s="683"/>
    </row>
    <row r="30" spans="2:133" ht="11.25" customHeight="1" x14ac:dyDescent="0.15">
      <c r="B30" s="653" t="s">
        <v>293</v>
      </c>
      <c r="C30" s="654"/>
      <c r="D30" s="654"/>
      <c r="E30" s="654"/>
      <c r="F30" s="654"/>
      <c r="G30" s="654"/>
      <c r="H30" s="654"/>
      <c r="I30" s="654"/>
      <c r="J30" s="654"/>
      <c r="K30" s="654"/>
      <c r="L30" s="654"/>
      <c r="M30" s="654"/>
      <c r="N30" s="654"/>
      <c r="O30" s="654"/>
      <c r="P30" s="654"/>
      <c r="Q30" s="655"/>
      <c r="R30" s="656">
        <v>4473283</v>
      </c>
      <c r="S30" s="657"/>
      <c r="T30" s="657"/>
      <c r="U30" s="657"/>
      <c r="V30" s="657"/>
      <c r="W30" s="657"/>
      <c r="X30" s="657"/>
      <c r="Y30" s="658"/>
      <c r="Z30" s="694">
        <v>16.100000000000001</v>
      </c>
      <c r="AA30" s="694"/>
      <c r="AB30" s="694"/>
      <c r="AC30" s="694"/>
      <c r="AD30" s="695" t="s">
        <v>122</v>
      </c>
      <c r="AE30" s="695"/>
      <c r="AF30" s="695"/>
      <c r="AG30" s="695"/>
      <c r="AH30" s="695"/>
      <c r="AI30" s="695"/>
      <c r="AJ30" s="695"/>
      <c r="AK30" s="695"/>
      <c r="AL30" s="659" t="s">
        <v>122</v>
      </c>
      <c r="AM30" s="660"/>
      <c r="AN30" s="660"/>
      <c r="AO30" s="696"/>
      <c r="AP30" s="708" t="s">
        <v>211</v>
      </c>
      <c r="AQ30" s="709"/>
      <c r="AR30" s="709"/>
      <c r="AS30" s="709"/>
      <c r="AT30" s="709"/>
      <c r="AU30" s="709"/>
      <c r="AV30" s="709"/>
      <c r="AW30" s="709"/>
      <c r="AX30" s="709"/>
      <c r="AY30" s="709"/>
      <c r="AZ30" s="709"/>
      <c r="BA30" s="709"/>
      <c r="BB30" s="709"/>
      <c r="BC30" s="709"/>
      <c r="BD30" s="709"/>
      <c r="BE30" s="709"/>
      <c r="BF30" s="710"/>
      <c r="BG30" s="708" t="s">
        <v>294</v>
      </c>
      <c r="BH30" s="726"/>
      <c r="BI30" s="726"/>
      <c r="BJ30" s="726"/>
      <c r="BK30" s="726"/>
      <c r="BL30" s="726"/>
      <c r="BM30" s="726"/>
      <c r="BN30" s="726"/>
      <c r="BO30" s="726"/>
      <c r="BP30" s="726"/>
      <c r="BQ30" s="727"/>
      <c r="BR30" s="708" t="s">
        <v>295</v>
      </c>
      <c r="BS30" s="726"/>
      <c r="BT30" s="726"/>
      <c r="BU30" s="726"/>
      <c r="BV30" s="726"/>
      <c r="BW30" s="726"/>
      <c r="BX30" s="726"/>
      <c r="BY30" s="726"/>
      <c r="BZ30" s="726"/>
      <c r="CA30" s="726"/>
      <c r="CB30" s="727"/>
      <c r="CD30" s="677"/>
      <c r="CE30" s="678"/>
      <c r="CF30" s="653" t="s">
        <v>296</v>
      </c>
      <c r="CG30" s="654"/>
      <c r="CH30" s="654"/>
      <c r="CI30" s="654"/>
      <c r="CJ30" s="654"/>
      <c r="CK30" s="654"/>
      <c r="CL30" s="654"/>
      <c r="CM30" s="654"/>
      <c r="CN30" s="654"/>
      <c r="CO30" s="654"/>
      <c r="CP30" s="654"/>
      <c r="CQ30" s="655"/>
      <c r="CR30" s="656">
        <v>3041981</v>
      </c>
      <c r="CS30" s="657"/>
      <c r="CT30" s="657"/>
      <c r="CU30" s="657"/>
      <c r="CV30" s="657"/>
      <c r="CW30" s="657"/>
      <c r="CX30" s="657"/>
      <c r="CY30" s="658"/>
      <c r="CZ30" s="659">
        <v>11.5</v>
      </c>
      <c r="DA30" s="671"/>
      <c r="DB30" s="671"/>
      <c r="DC30" s="672"/>
      <c r="DD30" s="662">
        <v>3025331</v>
      </c>
      <c r="DE30" s="657"/>
      <c r="DF30" s="657"/>
      <c r="DG30" s="657"/>
      <c r="DH30" s="657"/>
      <c r="DI30" s="657"/>
      <c r="DJ30" s="657"/>
      <c r="DK30" s="658"/>
      <c r="DL30" s="662">
        <v>3000201</v>
      </c>
      <c r="DM30" s="657"/>
      <c r="DN30" s="657"/>
      <c r="DO30" s="657"/>
      <c r="DP30" s="657"/>
      <c r="DQ30" s="657"/>
      <c r="DR30" s="657"/>
      <c r="DS30" s="657"/>
      <c r="DT30" s="657"/>
      <c r="DU30" s="657"/>
      <c r="DV30" s="658"/>
      <c r="DW30" s="659">
        <v>20.5</v>
      </c>
      <c r="DX30" s="671"/>
      <c r="DY30" s="671"/>
      <c r="DZ30" s="671"/>
      <c r="EA30" s="671"/>
      <c r="EB30" s="671"/>
      <c r="EC30" s="683"/>
    </row>
    <row r="31" spans="2:133" ht="11.25" customHeight="1" x14ac:dyDescent="0.15">
      <c r="B31" s="723" t="s">
        <v>297</v>
      </c>
      <c r="C31" s="724"/>
      <c r="D31" s="724"/>
      <c r="E31" s="724"/>
      <c r="F31" s="724"/>
      <c r="G31" s="724"/>
      <c r="H31" s="724"/>
      <c r="I31" s="724"/>
      <c r="J31" s="724"/>
      <c r="K31" s="724"/>
      <c r="L31" s="724"/>
      <c r="M31" s="724"/>
      <c r="N31" s="724"/>
      <c r="O31" s="724"/>
      <c r="P31" s="724"/>
      <c r="Q31" s="725"/>
      <c r="R31" s="656" t="s">
        <v>122</v>
      </c>
      <c r="S31" s="657"/>
      <c r="T31" s="657"/>
      <c r="U31" s="657"/>
      <c r="V31" s="657"/>
      <c r="W31" s="657"/>
      <c r="X31" s="657"/>
      <c r="Y31" s="658"/>
      <c r="Z31" s="694" t="s">
        <v>122</v>
      </c>
      <c r="AA31" s="694"/>
      <c r="AB31" s="694"/>
      <c r="AC31" s="694"/>
      <c r="AD31" s="695" t="s">
        <v>122</v>
      </c>
      <c r="AE31" s="695"/>
      <c r="AF31" s="695"/>
      <c r="AG31" s="695"/>
      <c r="AH31" s="695"/>
      <c r="AI31" s="695"/>
      <c r="AJ31" s="695"/>
      <c r="AK31" s="695"/>
      <c r="AL31" s="659" t="s">
        <v>122</v>
      </c>
      <c r="AM31" s="660"/>
      <c r="AN31" s="660"/>
      <c r="AO31" s="696"/>
      <c r="AP31" s="728" t="s">
        <v>298</v>
      </c>
      <c r="AQ31" s="729"/>
      <c r="AR31" s="729"/>
      <c r="AS31" s="729"/>
      <c r="AT31" s="730" t="s">
        <v>299</v>
      </c>
      <c r="AU31" s="200"/>
      <c r="AV31" s="200"/>
      <c r="AW31" s="200"/>
      <c r="AX31" s="714" t="s">
        <v>177</v>
      </c>
      <c r="AY31" s="715"/>
      <c r="AZ31" s="715"/>
      <c r="BA31" s="715"/>
      <c r="BB31" s="715"/>
      <c r="BC31" s="715"/>
      <c r="BD31" s="715"/>
      <c r="BE31" s="715"/>
      <c r="BF31" s="716"/>
      <c r="BG31" s="718">
        <v>99.5</v>
      </c>
      <c r="BH31" s="719"/>
      <c r="BI31" s="719"/>
      <c r="BJ31" s="719"/>
      <c r="BK31" s="719"/>
      <c r="BL31" s="719"/>
      <c r="BM31" s="720">
        <v>97.9</v>
      </c>
      <c r="BN31" s="719"/>
      <c r="BO31" s="719"/>
      <c r="BP31" s="719"/>
      <c r="BQ31" s="721"/>
      <c r="BR31" s="718">
        <v>99.4</v>
      </c>
      <c r="BS31" s="719"/>
      <c r="BT31" s="719"/>
      <c r="BU31" s="719"/>
      <c r="BV31" s="719"/>
      <c r="BW31" s="719"/>
      <c r="BX31" s="720">
        <v>97.8</v>
      </c>
      <c r="BY31" s="719"/>
      <c r="BZ31" s="719"/>
      <c r="CA31" s="719"/>
      <c r="CB31" s="721"/>
      <c r="CD31" s="677"/>
      <c r="CE31" s="678"/>
      <c r="CF31" s="653" t="s">
        <v>300</v>
      </c>
      <c r="CG31" s="654"/>
      <c r="CH31" s="654"/>
      <c r="CI31" s="654"/>
      <c r="CJ31" s="654"/>
      <c r="CK31" s="654"/>
      <c r="CL31" s="654"/>
      <c r="CM31" s="654"/>
      <c r="CN31" s="654"/>
      <c r="CO31" s="654"/>
      <c r="CP31" s="654"/>
      <c r="CQ31" s="655"/>
      <c r="CR31" s="656">
        <v>140554</v>
      </c>
      <c r="CS31" s="669"/>
      <c r="CT31" s="669"/>
      <c r="CU31" s="669"/>
      <c r="CV31" s="669"/>
      <c r="CW31" s="669"/>
      <c r="CX31" s="669"/>
      <c r="CY31" s="670"/>
      <c r="CZ31" s="659">
        <v>0.5</v>
      </c>
      <c r="DA31" s="671"/>
      <c r="DB31" s="671"/>
      <c r="DC31" s="672"/>
      <c r="DD31" s="662">
        <v>140554</v>
      </c>
      <c r="DE31" s="669"/>
      <c r="DF31" s="669"/>
      <c r="DG31" s="669"/>
      <c r="DH31" s="669"/>
      <c r="DI31" s="669"/>
      <c r="DJ31" s="669"/>
      <c r="DK31" s="670"/>
      <c r="DL31" s="662">
        <v>140554</v>
      </c>
      <c r="DM31" s="669"/>
      <c r="DN31" s="669"/>
      <c r="DO31" s="669"/>
      <c r="DP31" s="669"/>
      <c r="DQ31" s="669"/>
      <c r="DR31" s="669"/>
      <c r="DS31" s="669"/>
      <c r="DT31" s="669"/>
      <c r="DU31" s="669"/>
      <c r="DV31" s="670"/>
      <c r="DW31" s="659">
        <v>1</v>
      </c>
      <c r="DX31" s="671"/>
      <c r="DY31" s="671"/>
      <c r="DZ31" s="671"/>
      <c r="EA31" s="671"/>
      <c r="EB31" s="671"/>
      <c r="EC31" s="683"/>
    </row>
    <row r="32" spans="2:133" ht="11.25" customHeight="1" x14ac:dyDescent="0.15">
      <c r="B32" s="653" t="s">
        <v>301</v>
      </c>
      <c r="C32" s="654"/>
      <c r="D32" s="654"/>
      <c r="E32" s="654"/>
      <c r="F32" s="654"/>
      <c r="G32" s="654"/>
      <c r="H32" s="654"/>
      <c r="I32" s="654"/>
      <c r="J32" s="654"/>
      <c r="K32" s="654"/>
      <c r="L32" s="654"/>
      <c r="M32" s="654"/>
      <c r="N32" s="654"/>
      <c r="O32" s="654"/>
      <c r="P32" s="654"/>
      <c r="Q32" s="655"/>
      <c r="R32" s="656">
        <v>1645534</v>
      </c>
      <c r="S32" s="657"/>
      <c r="T32" s="657"/>
      <c r="U32" s="657"/>
      <c r="V32" s="657"/>
      <c r="W32" s="657"/>
      <c r="X32" s="657"/>
      <c r="Y32" s="658"/>
      <c r="Z32" s="694">
        <v>5.9</v>
      </c>
      <c r="AA32" s="694"/>
      <c r="AB32" s="694"/>
      <c r="AC32" s="694"/>
      <c r="AD32" s="695" t="s">
        <v>122</v>
      </c>
      <c r="AE32" s="695"/>
      <c r="AF32" s="695"/>
      <c r="AG32" s="695"/>
      <c r="AH32" s="695"/>
      <c r="AI32" s="695"/>
      <c r="AJ32" s="695"/>
      <c r="AK32" s="695"/>
      <c r="AL32" s="659" t="s">
        <v>122</v>
      </c>
      <c r="AM32" s="660"/>
      <c r="AN32" s="660"/>
      <c r="AO32" s="696"/>
      <c r="AP32" s="697"/>
      <c r="AQ32" s="698"/>
      <c r="AR32" s="698"/>
      <c r="AS32" s="698"/>
      <c r="AT32" s="731"/>
      <c r="AU32" s="196" t="s">
        <v>302</v>
      </c>
      <c r="AX32" s="653" t="s">
        <v>303</v>
      </c>
      <c r="AY32" s="654"/>
      <c r="AZ32" s="654"/>
      <c r="BA32" s="654"/>
      <c r="BB32" s="654"/>
      <c r="BC32" s="654"/>
      <c r="BD32" s="654"/>
      <c r="BE32" s="654"/>
      <c r="BF32" s="655"/>
      <c r="BG32" s="722">
        <v>99.5</v>
      </c>
      <c r="BH32" s="669"/>
      <c r="BI32" s="669"/>
      <c r="BJ32" s="669"/>
      <c r="BK32" s="669"/>
      <c r="BL32" s="669"/>
      <c r="BM32" s="660">
        <v>98.3</v>
      </c>
      <c r="BN32" s="669"/>
      <c r="BO32" s="669"/>
      <c r="BP32" s="669"/>
      <c r="BQ32" s="692"/>
      <c r="BR32" s="722">
        <v>99.4</v>
      </c>
      <c r="BS32" s="669"/>
      <c r="BT32" s="669"/>
      <c r="BU32" s="669"/>
      <c r="BV32" s="669"/>
      <c r="BW32" s="669"/>
      <c r="BX32" s="660">
        <v>98.2</v>
      </c>
      <c r="BY32" s="669"/>
      <c r="BZ32" s="669"/>
      <c r="CA32" s="669"/>
      <c r="CB32" s="692"/>
      <c r="CD32" s="679"/>
      <c r="CE32" s="680"/>
      <c r="CF32" s="653" t="s">
        <v>304</v>
      </c>
      <c r="CG32" s="654"/>
      <c r="CH32" s="654"/>
      <c r="CI32" s="654"/>
      <c r="CJ32" s="654"/>
      <c r="CK32" s="654"/>
      <c r="CL32" s="654"/>
      <c r="CM32" s="654"/>
      <c r="CN32" s="654"/>
      <c r="CO32" s="654"/>
      <c r="CP32" s="654"/>
      <c r="CQ32" s="655"/>
      <c r="CR32" s="656">
        <v>253</v>
      </c>
      <c r="CS32" s="657"/>
      <c r="CT32" s="657"/>
      <c r="CU32" s="657"/>
      <c r="CV32" s="657"/>
      <c r="CW32" s="657"/>
      <c r="CX32" s="657"/>
      <c r="CY32" s="658"/>
      <c r="CZ32" s="659">
        <v>0</v>
      </c>
      <c r="DA32" s="671"/>
      <c r="DB32" s="671"/>
      <c r="DC32" s="672"/>
      <c r="DD32" s="662">
        <v>253</v>
      </c>
      <c r="DE32" s="657"/>
      <c r="DF32" s="657"/>
      <c r="DG32" s="657"/>
      <c r="DH32" s="657"/>
      <c r="DI32" s="657"/>
      <c r="DJ32" s="657"/>
      <c r="DK32" s="658"/>
      <c r="DL32" s="662">
        <v>253</v>
      </c>
      <c r="DM32" s="657"/>
      <c r="DN32" s="657"/>
      <c r="DO32" s="657"/>
      <c r="DP32" s="657"/>
      <c r="DQ32" s="657"/>
      <c r="DR32" s="657"/>
      <c r="DS32" s="657"/>
      <c r="DT32" s="657"/>
      <c r="DU32" s="657"/>
      <c r="DV32" s="658"/>
      <c r="DW32" s="659">
        <v>0</v>
      </c>
      <c r="DX32" s="671"/>
      <c r="DY32" s="671"/>
      <c r="DZ32" s="671"/>
      <c r="EA32" s="671"/>
      <c r="EB32" s="671"/>
      <c r="EC32" s="683"/>
    </row>
    <row r="33" spans="2:133" ht="11.25" customHeight="1" x14ac:dyDescent="0.15">
      <c r="B33" s="653" t="s">
        <v>305</v>
      </c>
      <c r="C33" s="654"/>
      <c r="D33" s="654"/>
      <c r="E33" s="654"/>
      <c r="F33" s="654"/>
      <c r="G33" s="654"/>
      <c r="H33" s="654"/>
      <c r="I33" s="654"/>
      <c r="J33" s="654"/>
      <c r="K33" s="654"/>
      <c r="L33" s="654"/>
      <c r="M33" s="654"/>
      <c r="N33" s="654"/>
      <c r="O33" s="654"/>
      <c r="P33" s="654"/>
      <c r="Q33" s="655"/>
      <c r="R33" s="656">
        <v>84671</v>
      </c>
      <c r="S33" s="657"/>
      <c r="T33" s="657"/>
      <c r="U33" s="657"/>
      <c r="V33" s="657"/>
      <c r="W33" s="657"/>
      <c r="X33" s="657"/>
      <c r="Y33" s="658"/>
      <c r="Z33" s="694">
        <v>0.3</v>
      </c>
      <c r="AA33" s="694"/>
      <c r="AB33" s="694"/>
      <c r="AC33" s="694"/>
      <c r="AD33" s="695">
        <v>67988</v>
      </c>
      <c r="AE33" s="695"/>
      <c r="AF33" s="695"/>
      <c r="AG33" s="695"/>
      <c r="AH33" s="695"/>
      <c r="AI33" s="695"/>
      <c r="AJ33" s="695"/>
      <c r="AK33" s="695"/>
      <c r="AL33" s="659">
        <v>0.5</v>
      </c>
      <c r="AM33" s="660"/>
      <c r="AN33" s="660"/>
      <c r="AO33" s="696"/>
      <c r="AP33" s="699"/>
      <c r="AQ33" s="700"/>
      <c r="AR33" s="700"/>
      <c r="AS33" s="700"/>
      <c r="AT33" s="732"/>
      <c r="AU33" s="201"/>
      <c r="AV33" s="201"/>
      <c r="AW33" s="201"/>
      <c r="AX33" s="637" t="s">
        <v>306</v>
      </c>
      <c r="AY33" s="638"/>
      <c r="AZ33" s="638"/>
      <c r="BA33" s="638"/>
      <c r="BB33" s="638"/>
      <c r="BC33" s="638"/>
      <c r="BD33" s="638"/>
      <c r="BE33" s="638"/>
      <c r="BF33" s="639"/>
      <c r="BG33" s="717">
        <v>99.5</v>
      </c>
      <c r="BH33" s="641"/>
      <c r="BI33" s="641"/>
      <c r="BJ33" s="641"/>
      <c r="BK33" s="641"/>
      <c r="BL33" s="641"/>
      <c r="BM33" s="687">
        <v>97.5</v>
      </c>
      <c r="BN33" s="641"/>
      <c r="BO33" s="641"/>
      <c r="BP33" s="641"/>
      <c r="BQ33" s="704"/>
      <c r="BR33" s="717">
        <v>99.4</v>
      </c>
      <c r="BS33" s="641"/>
      <c r="BT33" s="641"/>
      <c r="BU33" s="641"/>
      <c r="BV33" s="641"/>
      <c r="BW33" s="641"/>
      <c r="BX33" s="687">
        <v>97.4</v>
      </c>
      <c r="BY33" s="641"/>
      <c r="BZ33" s="641"/>
      <c r="CA33" s="641"/>
      <c r="CB33" s="704"/>
      <c r="CD33" s="653" t="s">
        <v>307</v>
      </c>
      <c r="CE33" s="654"/>
      <c r="CF33" s="654"/>
      <c r="CG33" s="654"/>
      <c r="CH33" s="654"/>
      <c r="CI33" s="654"/>
      <c r="CJ33" s="654"/>
      <c r="CK33" s="654"/>
      <c r="CL33" s="654"/>
      <c r="CM33" s="654"/>
      <c r="CN33" s="654"/>
      <c r="CO33" s="654"/>
      <c r="CP33" s="654"/>
      <c r="CQ33" s="655"/>
      <c r="CR33" s="656">
        <v>9173190</v>
      </c>
      <c r="CS33" s="669"/>
      <c r="CT33" s="669"/>
      <c r="CU33" s="669"/>
      <c r="CV33" s="669"/>
      <c r="CW33" s="669"/>
      <c r="CX33" s="669"/>
      <c r="CY33" s="670"/>
      <c r="CZ33" s="659">
        <v>34.5</v>
      </c>
      <c r="DA33" s="671"/>
      <c r="DB33" s="671"/>
      <c r="DC33" s="672"/>
      <c r="DD33" s="662">
        <v>7683465</v>
      </c>
      <c r="DE33" s="669"/>
      <c r="DF33" s="669"/>
      <c r="DG33" s="669"/>
      <c r="DH33" s="669"/>
      <c r="DI33" s="669"/>
      <c r="DJ33" s="669"/>
      <c r="DK33" s="670"/>
      <c r="DL33" s="662">
        <v>5998781</v>
      </c>
      <c r="DM33" s="669"/>
      <c r="DN33" s="669"/>
      <c r="DO33" s="669"/>
      <c r="DP33" s="669"/>
      <c r="DQ33" s="669"/>
      <c r="DR33" s="669"/>
      <c r="DS33" s="669"/>
      <c r="DT33" s="669"/>
      <c r="DU33" s="669"/>
      <c r="DV33" s="670"/>
      <c r="DW33" s="659">
        <v>40.9</v>
      </c>
      <c r="DX33" s="671"/>
      <c r="DY33" s="671"/>
      <c r="DZ33" s="671"/>
      <c r="EA33" s="671"/>
      <c r="EB33" s="671"/>
      <c r="EC33" s="683"/>
    </row>
    <row r="34" spans="2:133" ht="11.25" customHeight="1" x14ac:dyDescent="0.15">
      <c r="B34" s="653" t="s">
        <v>308</v>
      </c>
      <c r="C34" s="654"/>
      <c r="D34" s="654"/>
      <c r="E34" s="654"/>
      <c r="F34" s="654"/>
      <c r="G34" s="654"/>
      <c r="H34" s="654"/>
      <c r="I34" s="654"/>
      <c r="J34" s="654"/>
      <c r="K34" s="654"/>
      <c r="L34" s="654"/>
      <c r="M34" s="654"/>
      <c r="N34" s="654"/>
      <c r="O34" s="654"/>
      <c r="P34" s="654"/>
      <c r="Q34" s="655"/>
      <c r="R34" s="656">
        <v>1257299</v>
      </c>
      <c r="S34" s="657"/>
      <c r="T34" s="657"/>
      <c r="U34" s="657"/>
      <c r="V34" s="657"/>
      <c r="W34" s="657"/>
      <c r="X34" s="657"/>
      <c r="Y34" s="658"/>
      <c r="Z34" s="694">
        <v>4.5</v>
      </c>
      <c r="AA34" s="694"/>
      <c r="AB34" s="694"/>
      <c r="AC34" s="694"/>
      <c r="AD34" s="695" t="s">
        <v>122</v>
      </c>
      <c r="AE34" s="695"/>
      <c r="AF34" s="695"/>
      <c r="AG34" s="695"/>
      <c r="AH34" s="695"/>
      <c r="AI34" s="695"/>
      <c r="AJ34" s="695"/>
      <c r="AK34" s="695"/>
      <c r="AL34" s="659" t="s">
        <v>122</v>
      </c>
      <c r="AM34" s="660"/>
      <c r="AN34" s="660"/>
      <c r="AO34" s="696"/>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53" t="s">
        <v>309</v>
      </c>
      <c r="CE34" s="654"/>
      <c r="CF34" s="654"/>
      <c r="CG34" s="654"/>
      <c r="CH34" s="654"/>
      <c r="CI34" s="654"/>
      <c r="CJ34" s="654"/>
      <c r="CK34" s="654"/>
      <c r="CL34" s="654"/>
      <c r="CM34" s="654"/>
      <c r="CN34" s="654"/>
      <c r="CO34" s="654"/>
      <c r="CP34" s="654"/>
      <c r="CQ34" s="655"/>
      <c r="CR34" s="656">
        <v>3592458</v>
      </c>
      <c r="CS34" s="657"/>
      <c r="CT34" s="657"/>
      <c r="CU34" s="657"/>
      <c r="CV34" s="657"/>
      <c r="CW34" s="657"/>
      <c r="CX34" s="657"/>
      <c r="CY34" s="658"/>
      <c r="CZ34" s="659">
        <v>13.5</v>
      </c>
      <c r="DA34" s="671"/>
      <c r="DB34" s="671"/>
      <c r="DC34" s="672"/>
      <c r="DD34" s="662">
        <v>2883198</v>
      </c>
      <c r="DE34" s="657"/>
      <c r="DF34" s="657"/>
      <c r="DG34" s="657"/>
      <c r="DH34" s="657"/>
      <c r="DI34" s="657"/>
      <c r="DJ34" s="657"/>
      <c r="DK34" s="658"/>
      <c r="DL34" s="662">
        <v>2164935</v>
      </c>
      <c r="DM34" s="657"/>
      <c r="DN34" s="657"/>
      <c r="DO34" s="657"/>
      <c r="DP34" s="657"/>
      <c r="DQ34" s="657"/>
      <c r="DR34" s="657"/>
      <c r="DS34" s="657"/>
      <c r="DT34" s="657"/>
      <c r="DU34" s="657"/>
      <c r="DV34" s="658"/>
      <c r="DW34" s="659">
        <v>14.8</v>
      </c>
      <c r="DX34" s="671"/>
      <c r="DY34" s="671"/>
      <c r="DZ34" s="671"/>
      <c r="EA34" s="671"/>
      <c r="EB34" s="671"/>
      <c r="EC34" s="683"/>
    </row>
    <row r="35" spans="2:133" ht="11.25" customHeight="1" x14ac:dyDescent="0.15">
      <c r="B35" s="653" t="s">
        <v>310</v>
      </c>
      <c r="C35" s="654"/>
      <c r="D35" s="654"/>
      <c r="E35" s="654"/>
      <c r="F35" s="654"/>
      <c r="G35" s="654"/>
      <c r="H35" s="654"/>
      <c r="I35" s="654"/>
      <c r="J35" s="654"/>
      <c r="K35" s="654"/>
      <c r="L35" s="654"/>
      <c r="M35" s="654"/>
      <c r="N35" s="654"/>
      <c r="O35" s="654"/>
      <c r="P35" s="654"/>
      <c r="Q35" s="655"/>
      <c r="R35" s="656">
        <v>65409</v>
      </c>
      <c r="S35" s="657"/>
      <c r="T35" s="657"/>
      <c r="U35" s="657"/>
      <c r="V35" s="657"/>
      <c r="W35" s="657"/>
      <c r="X35" s="657"/>
      <c r="Y35" s="658"/>
      <c r="Z35" s="694">
        <v>0.2</v>
      </c>
      <c r="AA35" s="694"/>
      <c r="AB35" s="694"/>
      <c r="AC35" s="694"/>
      <c r="AD35" s="695" t="s">
        <v>122</v>
      </c>
      <c r="AE35" s="695"/>
      <c r="AF35" s="695"/>
      <c r="AG35" s="695"/>
      <c r="AH35" s="695"/>
      <c r="AI35" s="695"/>
      <c r="AJ35" s="695"/>
      <c r="AK35" s="695"/>
      <c r="AL35" s="659" t="s">
        <v>122</v>
      </c>
      <c r="AM35" s="660"/>
      <c r="AN35" s="660"/>
      <c r="AO35" s="696"/>
      <c r="AP35" s="206"/>
      <c r="AQ35" s="708" t="s">
        <v>311</v>
      </c>
      <c r="AR35" s="709"/>
      <c r="AS35" s="709"/>
      <c r="AT35" s="709"/>
      <c r="AU35" s="709"/>
      <c r="AV35" s="709"/>
      <c r="AW35" s="709"/>
      <c r="AX35" s="709"/>
      <c r="AY35" s="709"/>
      <c r="AZ35" s="709"/>
      <c r="BA35" s="709"/>
      <c r="BB35" s="709"/>
      <c r="BC35" s="709"/>
      <c r="BD35" s="709"/>
      <c r="BE35" s="709"/>
      <c r="BF35" s="710"/>
      <c r="BG35" s="708" t="s">
        <v>312</v>
      </c>
      <c r="BH35" s="709"/>
      <c r="BI35" s="709"/>
      <c r="BJ35" s="709"/>
      <c r="BK35" s="709"/>
      <c r="BL35" s="709"/>
      <c r="BM35" s="709"/>
      <c r="BN35" s="709"/>
      <c r="BO35" s="709"/>
      <c r="BP35" s="709"/>
      <c r="BQ35" s="709"/>
      <c r="BR35" s="709"/>
      <c r="BS35" s="709"/>
      <c r="BT35" s="709"/>
      <c r="BU35" s="709"/>
      <c r="BV35" s="709"/>
      <c r="BW35" s="709"/>
      <c r="BX35" s="709"/>
      <c r="BY35" s="709"/>
      <c r="BZ35" s="709"/>
      <c r="CA35" s="709"/>
      <c r="CB35" s="710"/>
      <c r="CD35" s="653" t="s">
        <v>313</v>
      </c>
      <c r="CE35" s="654"/>
      <c r="CF35" s="654"/>
      <c r="CG35" s="654"/>
      <c r="CH35" s="654"/>
      <c r="CI35" s="654"/>
      <c r="CJ35" s="654"/>
      <c r="CK35" s="654"/>
      <c r="CL35" s="654"/>
      <c r="CM35" s="654"/>
      <c r="CN35" s="654"/>
      <c r="CO35" s="654"/>
      <c r="CP35" s="654"/>
      <c r="CQ35" s="655"/>
      <c r="CR35" s="656">
        <v>143590</v>
      </c>
      <c r="CS35" s="669"/>
      <c r="CT35" s="669"/>
      <c r="CU35" s="669"/>
      <c r="CV35" s="669"/>
      <c r="CW35" s="669"/>
      <c r="CX35" s="669"/>
      <c r="CY35" s="670"/>
      <c r="CZ35" s="659">
        <v>0.5</v>
      </c>
      <c r="DA35" s="671"/>
      <c r="DB35" s="671"/>
      <c r="DC35" s="672"/>
      <c r="DD35" s="662">
        <v>93883</v>
      </c>
      <c r="DE35" s="669"/>
      <c r="DF35" s="669"/>
      <c r="DG35" s="669"/>
      <c r="DH35" s="669"/>
      <c r="DI35" s="669"/>
      <c r="DJ35" s="669"/>
      <c r="DK35" s="670"/>
      <c r="DL35" s="662">
        <v>93607</v>
      </c>
      <c r="DM35" s="669"/>
      <c r="DN35" s="669"/>
      <c r="DO35" s="669"/>
      <c r="DP35" s="669"/>
      <c r="DQ35" s="669"/>
      <c r="DR35" s="669"/>
      <c r="DS35" s="669"/>
      <c r="DT35" s="669"/>
      <c r="DU35" s="669"/>
      <c r="DV35" s="670"/>
      <c r="DW35" s="659">
        <v>0.6</v>
      </c>
      <c r="DX35" s="671"/>
      <c r="DY35" s="671"/>
      <c r="DZ35" s="671"/>
      <c r="EA35" s="671"/>
      <c r="EB35" s="671"/>
      <c r="EC35" s="683"/>
    </row>
    <row r="36" spans="2:133" ht="11.25" customHeight="1" x14ac:dyDescent="0.15">
      <c r="B36" s="653" t="s">
        <v>314</v>
      </c>
      <c r="C36" s="654"/>
      <c r="D36" s="654"/>
      <c r="E36" s="654"/>
      <c r="F36" s="654"/>
      <c r="G36" s="654"/>
      <c r="H36" s="654"/>
      <c r="I36" s="654"/>
      <c r="J36" s="654"/>
      <c r="K36" s="654"/>
      <c r="L36" s="654"/>
      <c r="M36" s="654"/>
      <c r="N36" s="654"/>
      <c r="O36" s="654"/>
      <c r="P36" s="654"/>
      <c r="Q36" s="655"/>
      <c r="R36" s="656">
        <v>634123</v>
      </c>
      <c r="S36" s="657"/>
      <c r="T36" s="657"/>
      <c r="U36" s="657"/>
      <c r="V36" s="657"/>
      <c r="W36" s="657"/>
      <c r="X36" s="657"/>
      <c r="Y36" s="658"/>
      <c r="Z36" s="694">
        <v>2.2999999999999998</v>
      </c>
      <c r="AA36" s="694"/>
      <c r="AB36" s="694"/>
      <c r="AC36" s="694"/>
      <c r="AD36" s="695" t="s">
        <v>122</v>
      </c>
      <c r="AE36" s="695"/>
      <c r="AF36" s="695"/>
      <c r="AG36" s="695"/>
      <c r="AH36" s="695"/>
      <c r="AI36" s="695"/>
      <c r="AJ36" s="695"/>
      <c r="AK36" s="695"/>
      <c r="AL36" s="659" t="s">
        <v>122</v>
      </c>
      <c r="AM36" s="660"/>
      <c r="AN36" s="660"/>
      <c r="AO36" s="696"/>
      <c r="AP36" s="206"/>
      <c r="AQ36" s="705" t="s">
        <v>315</v>
      </c>
      <c r="AR36" s="706"/>
      <c r="AS36" s="706"/>
      <c r="AT36" s="706"/>
      <c r="AU36" s="706"/>
      <c r="AV36" s="706"/>
      <c r="AW36" s="706"/>
      <c r="AX36" s="706"/>
      <c r="AY36" s="707"/>
      <c r="AZ36" s="711">
        <v>3509829</v>
      </c>
      <c r="BA36" s="712"/>
      <c r="BB36" s="712"/>
      <c r="BC36" s="712"/>
      <c r="BD36" s="712"/>
      <c r="BE36" s="712"/>
      <c r="BF36" s="713"/>
      <c r="BG36" s="714" t="s">
        <v>316</v>
      </c>
      <c r="BH36" s="715"/>
      <c r="BI36" s="715"/>
      <c r="BJ36" s="715"/>
      <c r="BK36" s="715"/>
      <c r="BL36" s="715"/>
      <c r="BM36" s="715"/>
      <c r="BN36" s="715"/>
      <c r="BO36" s="715"/>
      <c r="BP36" s="715"/>
      <c r="BQ36" s="715"/>
      <c r="BR36" s="715"/>
      <c r="BS36" s="715"/>
      <c r="BT36" s="715"/>
      <c r="BU36" s="716"/>
      <c r="BV36" s="711">
        <v>119204</v>
      </c>
      <c r="BW36" s="712"/>
      <c r="BX36" s="712"/>
      <c r="BY36" s="712"/>
      <c r="BZ36" s="712"/>
      <c r="CA36" s="712"/>
      <c r="CB36" s="713"/>
      <c r="CD36" s="653" t="s">
        <v>317</v>
      </c>
      <c r="CE36" s="654"/>
      <c r="CF36" s="654"/>
      <c r="CG36" s="654"/>
      <c r="CH36" s="654"/>
      <c r="CI36" s="654"/>
      <c r="CJ36" s="654"/>
      <c r="CK36" s="654"/>
      <c r="CL36" s="654"/>
      <c r="CM36" s="654"/>
      <c r="CN36" s="654"/>
      <c r="CO36" s="654"/>
      <c r="CP36" s="654"/>
      <c r="CQ36" s="655"/>
      <c r="CR36" s="656">
        <v>2453240</v>
      </c>
      <c r="CS36" s="657"/>
      <c r="CT36" s="657"/>
      <c r="CU36" s="657"/>
      <c r="CV36" s="657"/>
      <c r="CW36" s="657"/>
      <c r="CX36" s="657"/>
      <c r="CY36" s="658"/>
      <c r="CZ36" s="659">
        <v>9.1999999999999993</v>
      </c>
      <c r="DA36" s="671"/>
      <c r="DB36" s="671"/>
      <c r="DC36" s="672"/>
      <c r="DD36" s="662">
        <v>2195386</v>
      </c>
      <c r="DE36" s="657"/>
      <c r="DF36" s="657"/>
      <c r="DG36" s="657"/>
      <c r="DH36" s="657"/>
      <c r="DI36" s="657"/>
      <c r="DJ36" s="657"/>
      <c r="DK36" s="658"/>
      <c r="DL36" s="662">
        <v>1444547</v>
      </c>
      <c r="DM36" s="657"/>
      <c r="DN36" s="657"/>
      <c r="DO36" s="657"/>
      <c r="DP36" s="657"/>
      <c r="DQ36" s="657"/>
      <c r="DR36" s="657"/>
      <c r="DS36" s="657"/>
      <c r="DT36" s="657"/>
      <c r="DU36" s="657"/>
      <c r="DV36" s="658"/>
      <c r="DW36" s="659">
        <v>9.9</v>
      </c>
      <c r="DX36" s="671"/>
      <c r="DY36" s="671"/>
      <c r="DZ36" s="671"/>
      <c r="EA36" s="671"/>
      <c r="EB36" s="671"/>
      <c r="EC36" s="683"/>
    </row>
    <row r="37" spans="2:133" ht="11.25" customHeight="1" x14ac:dyDescent="0.15">
      <c r="B37" s="653" t="s">
        <v>318</v>
      </c>
      <c r="C37" s="654"/>
      <c r="D37" s="654"/>
      <c r="E37" s="654"/>
      <c r="F37" s="654"/>
      <c r="G37" s="654"/>
      <c r="H37" s="654"/>
      <c r="I37" s="654"/>
      <c r="J37" s="654"/>
      <c r="K37" s="654"/>
      <c r="L37" s="654"/>
      <c r="M37" s="654"/>
      <c r="N37" s="654"/>
      <c r="O37" s="654"/>
      <c r="P37" s="654"/>
      <c r="Q37" s="655"/>
      <c r="R37" s="656">
        <v>479104</v>
      </c>
      <c r="S37" s="657"/>
      <c r="T37" s="657"/>
      <c r="U37" s="657"/>
      <c r="V37" s="657"/>
      <c r="W37" s="657"/>
      <c r="X37" s="657"/>
      <c r="Y37" s="658"/>
      <c r="Z37" s="694">
        <v>1.7</v>
      </c>
      <c r="AA37" s="694"/>
      <c r="AB37" s="694"/>
      <c r="AC37" s="694"/>
      <c r="AD37" s="695">
        <v>29199</v>
      </c>
      <c r="AE37" s="695"/>
      <c r="AF37" s="695"/>
      <c r="AG37" s="695"/>
      <c r="AH37" s="695"/>
      <c r="AI37" s="695"/>
      <c r="AJ37" s="695"/>
      <c r="AK37" s="695"/>
      <c r="AL37" s="659">
        <v>0.2</v>
      </c>
      <c r="AM37" s="660"/>
      <c r="AN37" s="660"/>
      <c r="AO37" s="696"/>
      <c r="AQ37" s="689" t="s">
        <v>319</v>
      </c>
      <c r="AR37" s="690"/>
      <c r="AS37" s="690"/>
      <c r="AT37" s="690"/>
      <c r="AU37" s="690"/>
      <c r="AV37" s="690"/>
      <c r="AW37" s="690"/>
      <c r="AX37" s="690"/>
      <c r="AY37" s="691"/>
      <c r="AZ37" s="656">
        <v>769422</v>
      </c>
      <c r="BA37" s="657"/>
      <c r="BB37" s="657"/>
      <c r="BC37" s="657"/>
      <c r="BD37" s="669"/>
      <c r="BE37" s="669"/>
      <c r="BF37" s="692"/>
      <c r="BG37" s="653" t="s">
        <v>320</v>
      </c>
      <c r="BH37" s="654"/>
      <c r="BI37" s="654"/>
      <c r="BJ37" s="654"/>
      <c r="BK37" s="654"/>
      <c r="BL37" s="654"/>
      <c r="BM37" s="654"/>
      <c r="BN37" s="654"/>
      <c r="BO37" s="654"/>
      <c r="BP37" s="654"/>
      <c r="BQ37" s="654"/>
      <c r="BR37" s="654"/>
      <c r="BS37" s="654"/>
      <c r="BT37" s="654"/>
      <c r="BU37" s="655"/>
      <c r="BV37" s="656">
        <v>-4996</v>
      </c>
      <c r="BW37" s="657"/>
      <c r="BX37" s="657"/>
      <c r="BY37" s="657"/>
      <c r="BZ37" s="657"/>
      <c r="CA37" s="657"/>
      <c r="CB37" s="693"/>
      <c r="CD37" s="653" t="s">
        <v>321</v>
      </c>
      <c r="CE37" s="654"/>
      <c r="CF37" s="654"/>
      <c r="CG37" s="654"/>
      <c r="CH37" s="654"/>
      <c r="CI37" s="654"/>
      <c r="CJ37" s="654"/>
      <c r="CK37" s="654"/>
      <c r="CL37" s="654"/>
      <c r="CM37" s="654"/>
      <c r="CN37" s="654"/>
      <c r="CO37" s="654"/>
      <c r="CP37" s="654"/>
      <c r="CQ37" s="655"/>
      <c r="CR37" s="656">
        <v>525071</v>
      </c>
      <c r="CS37" s="669"/>
      <c r="CT37" s="669"/>
      <c r="CU37" s="669"/>
      <c r="CV37" s="669"/>
      <c r="CW37" s="669"/>
      <c r="CX37" s="669"/>
      <c r="CY37" s="670"/>
      <c r="CZ37" s="659">
        <v>2</v>
      </c>
      <c r="DA37" s="671"/>
      <c r="DB37" s="671"/>
      <c r="DC37" s="672"/>
      <c r="DD37" s="662">
        <v>525071</v>
      </c>
      <c r="DE37" s="669"/>
      <c r="DF37" s="669"/>
      <c r="DG37" s="669"/>
      <c r="DH37" s="669"/>
      <c r="DI37" s="669"/>
      <c r="DJ37" s="669"/>
      <c r="DK37" s="670"/>
      <c r="DL37" s="662">
        <v>477237</v>
      </c>
      <c r="DM37" s="669"/>
      <c r="DN37" s="669"/>
      <c r="DO37" s="669"/>
      <c r="DP37" s="669"/>
      <c r="DQ37" s="669"/>
      <c r="DR37" s="669"/>
      <c r="DS37" s="669"/>
      <c r="DT37" s="669"/>
      <c r="DU37" s="669"/>
      <c r="DV37" s="670"/>
      <c r="DW37" s="659">
        <v>3.3</v>
      </c>
      <c r="DX37" s="671"/>
      <c r="DY37" s="671"/>
      <c r="DZ37" s="671"/>
      <c r="EA37" s="671"/>
      <c r="EB37" s="671"/>
      <c r="EC37" s="683"/>
    </row>
    <row r="38" spans="2:133" ht="11.25" customHeight="1" x14ac:dyDescent="0.15">
      <c r="B38" s="653" t="s">
        <v>322</v>
      </c>
      <c r="C38" s="654"/>
      <c r="D38" s="654"/>
      <c r="E38" s="654"/>
      <c r="F38" s="654"/>
      <c r="G38" s="654"/>
      <c r="H38" s="654"/>
      <c r="I38" s="654"/>
      <c r="J38" s="654"/>
      <c r="K38" s="654"/>
      <c r="L38" s="654"/>
      <c r="M38" s="654"/>
      <c r="N38" s="654"/>
      <c r="O38" s="654"/>
      <c r="P38" s="654"/>
      <c r="Q38" s="655"/>
      <c r="R38" s="656">
        <v>2796800</v>
      </c>
      <c r="S38" s="657"/>
      <c r="T38" s="657"/>
      <c r="U38" s="657"/>
      <c r="V38" s="657"/>
      <c r="W38" s="657"/>
      <c r="X38" s="657"/>
      <c r="Y38" s="658"/>
      <c r="Z38" s="694">
        <v>10.1</v>
      </c>
      <c r="AA38" s="694"/>
      <c r="AB38" s="694"/>
      <c r="AC38" s="694"/>
      <c r="AD38" s="695" t="s">
        <v>122</v>
      </c>
      <c r="AE38" s="695"/>
      <c r="AF38" s="695"/>
      <c r="AG38" s="695"/>
      <c r="AH38" s="695"/>
      <c r="AI38" s="695"/>
      <c r="AJ38" s="695"/>
      <c r="AK38" s="695"/>
      <c r="AL38" s="659" t="s">
        <v>122</v>
      </c>
      <c r="AM38" s="660"/>
      <c r="AN38" s="660"/>
      <c r="AO38" s="696"/>
      <c r="AQ38" s="689" t="s">
        <v>323</v>
      </c>
      <c r="AR38" s="690"/>
      <c r="AS38" s="690"/>
      <c r="AT38" s="690"/>
      <c r="AU38" s="690"/>
      <c r="AV38" s="690"/>
      <c r="AW38" s="690"/>
      <c r="AX38" s="690"/>
      <c r="AY38" s="691"/>
      <c r="AZ38" s="656">
        <v>55940</v>
      </c>
      <c r="BA38" s="657"/>
      <c r="BB38" s="657"/>
      <c r="BC38" s="657"/>
      <c r="BD38" s="669"/>
      <c r="BE38" s="669"/>
      <c r="BF38" s="692"/>
      <c r="BG38" s="653" t="s">
        <v>324</v>
      </c>
      <c r="BH38" s="654"/>
      <c r="BI38" s="654"/>
      <c r="BJ38" s="654"/>
      <c r="BK38" s="654"/>
      <c r="BL38" s="654"/>
      <c r="BM38" s="654"/>
      <c r="BN38" s="654"/>
      <c r="BO38" s="654"/>
      <c r="BP38" s="654"/>
      <c r="BQ38" s="654"/>
      <c r="BR38" s="654"/>
      <c r="BS38" s="654"/>
      <c r="BT38" s="654"/>
      <c r="BU38" s="655"/>
      <c r="BV38" s="656">
        <v>6388</v>
      </c>
      <c r="BW38" s="657"/>
      <c r="BX38" s="657"/>
      <c r="BY38" s="657"/>
      <c r="BZ38" s="657"/>
      <c r="CA38" s="657"/>
      <c r="CB38" s="693"/>
      <c r="CD38" s="653" t="s">
        <v>325</v>
      </c>
      <c r="CE38" s="654"/>
      <c r="CF38" s="654"/>
      <c r="CG38" s="654"/>
      <c r="CH38" s="654"/>
      <c r="CI38" s="654"/>
      <c r="CJ38" s="654"/>
      <c r="CK38" s="654"/>
      <c r="CL38" s="654"/>
      <c r="CM38" s="654"/>
      <c r="CN38" s="654"/>
      <c r="CO38" s="654"/>
      <c r="CP38" s="654"/>
      <c r="CQ38" s="655"/>
      <c r="CR38" s="656">
        <v>2684467</v>
      </c>
      <c r="CS38" s="657"/>
      <c r="CT38" s="657"/>
      <c r="CU38" s="657"/>
      <c r="CV38" s="657"/>
      <c r="CW38" s="657"/>
      <c r="CX38" s="657"/>
      <c r="CY38" s="658"/>
      <c r="CZ38" s="659">
        <v>10.1</v>
      </c>
      <c r="DA38" s="671"/>
      <c r="DB38" s="671"/>
      <c r="DC38" s="672"/>
      <c r="DD38" s="662">
        <v>2221656</v>
      </c>
      <c r="DE38" s="657"/>
      <c r="DF38" s="657"/>
      <c r="DG38" s="657"/>
      <c r="DH38" s="657"/>
      <c r="DI38" s="657"/>
      <c r="DJ38" s="657"/>
      <c r="DK38" s="658"/>
      <c r="DL38" s="662">
        <v>2103577</v>
      </c>
      <c r="DM38" s="657"/>
      <c r="DN38" s="657"/>
      <c r="DO38" s="657"/>
      <c r="DP38" s="657"/>
      <c r="DQ38" s="657"/>
      <c r="DR38" s="657"/>
      <c r="DS38" s="657"/>
      <c r="DT38" s="657"/>
      <c r="DU38" s="657"/>
      <c r="DV38" s="658"/>
      <c r="DW38" s="659">
        <v>14.4</v>
      </c>
      <c r="DX38" s="671"/>
      <c r="DY38" s="671"/>
      <c r="DZ38" s="671"/>
      <c r="EA38" s="671"/>
      <c r="EB38" s="671"/>
      <c r="EC38" s="683"/>
    </row>
    <row r="39" spans="2:133" ht="11.25" customHeight="1" x14ac:dyDescent="0.15">
      <c r="B39" s="653" t="s">
        <v>326</v>
      </c>
      <c r="C39" s="654"/>
      <c r="D39" s="654"/>
      <c r="E39" s="654"/>
      <c r="F39" s="654"/>
      <c r="G39" s="654"/>
      <c r="H39" s="654"/>
      <c r="I39" s="654"/>
      <c r="J39" s="654"/>
      <c r="K39" s="654"/>
      <c r="L39" s="654"/>
      <c r="M39" s="654"/>
      <c r="N39" s="654"/>
      <c r="O39" s="654"/>
      <c r="P39" s="654"/>
      <c r="Q39" s="655"/>
      <c r="R39" s="656" t="s">
        <v>122</v>
      </c>
      <c r="S39" s="657"/>
      <c r="T39" s="657"/>
      <c r="U39" s="657"/>
      <c r="V39" s="657"/>
      <c r="W39" s="657"/>
      <c r="X39" s="657"/>
      <c r="Y39" s="658"/>
      <c r="Z39" s="694" t="s">
        <v>122</v>
      </c>
      <c r="AA39" s="694"/>
      <c r="AB39" s="694"/>
      <c r="AC39" s="694"/>
      <c r="AD39" s="695" t="s">
        <v>122</v>
      </c>
      <c r="AE39" s="695"/>
      <c r="AF39" s="695"/>
      <c r="AG39" s="695"/>
      <c r="AH39" s="695"/>
      <c r="AI39" s="695"/>
      <c r="AJ39" s="695"/>
      <c r="AK39" s="695"/>
      <c r="AL39" s="659" t="s">
        <v>122</v>
      </c>
      <c r="AM39" s="660"/>
      <c r="AN39" s="660"/>
      <c r="AO39" s="696"/>
      <c r="AQ39" s="689" t="s">
        <v>327</v>
      </c>
      <c r="AR39" s="690"/>
      <c r="AS39" s="690"/>
      <c r="AT39" s="690"/>
      <c r="AU39" s="690"/>
      <c r="AV39" s="690"/>
      <c r="AW39" s="690"/>
      <c r="AX39" s="690"/>
      <c r="AY39" s="691"/>
      <c r="AZ39" s="656">
        <v>1208</v>
      </c>
      <c r="BA39" s="657"/>
      <c r="BB39" s="657"/>
      <c r="BC39" s="657"/>
      <c r="BD39" s="669"/>
      <c r="BE39" s="669"/>
      <c r="BF39" s="692"/>
      <c r="BG39" s="653" t="s">
        <v>328</v>
      </c>
      <c r="BH39" s="654"/>
      <c r="BI39" s="654"/>
      <c r="BJ39" s="654"/>
      <c r="BK39" s="654"/>
      <c r="BL39" s="654"/>
      <c r="BM39" s="654"/>
      <c r="BN39" s="654"/>
      <c r="BO39" s="654"/>
      <c r="BP39" s="654"/>
      <c r="BQ39" s="654"/>
      <c r="BR39" s="654"/>
      <c r="BS39" s="654"/>
      <c r="BT39" s="654"/>
      <c r="BU39" s="655"/>
      <c r="BV39" s="656">
        <v>9896</v>
      </c>
      <c r="BW39" s="657"/>
      <c r="BX39" s="657"/>
      <c r="BY39" s="657"/>
      <c r="BZ39" s="657"/>
      <c r="CA39" s="657"/>
      <c r="CB39" s="693"/>
      <c r="CD39" s="653" t="s">
        <v>329</v>
      </c>
      <c r="CE39" s="654"/>
      <c r="CF39" s="654"/>
      <c r="CG39" s="654"/>
      <c r="CH39" s="654"/>
      <c r="CI39" s="654"/>
      <c r="CJ39" s="654"/>
      <c r="CK39" s="654"/>
      <c r="CL39" s="654"/>
      <c r="CM39" s="654"/>
      <c r="CN39" s="654"/>
      <c r="CO39" s="654"/>
      <c r="CP39" s="654"/>
      <c r="CQ39" s="655"/>
      <c r="CR39" s="656">
        <v>102114</v>
      </c>
      <c r="CS39" s="669"/>
      <c r="CT39" s="669"/>
      <c r="CU39" s="669"/>
      <c r="CV39" s="669"/>
      <c r="CW39" s="669"/>
      <c r="CX39" s="669"/>
      <c r="CY39" s="670"/>
      <c r="CZ39" s="659">
        <v>0.4</v>
      </c>
      <c r="DA39" s="671"/>
      <c r="DB39" s="671"/>
      <c r="DC39" s="672"/>
      <c r="DD39" s="662">
        <v>92021</v>
      </c>
      <c r="DE39" s="669"/>
      <c r="DF39" s="669"/>
      <c r="DG39" s="669"/>
      <c r="DH39" s="669"/>
      <c r="DI39" s="669"/>
      <c r="DJ39" s="669"/>
      <c r="DK39" s="670"/>
      <c r="DL39" s="662" t="s">
        <v>122</v>
      </c>
      <c r="DM39" s="669"/>
      <c r="DN39" s="669"/>
      <c r="DO39" s="669"/>
      <c r="DP39" s="669"/>
      <c r="DQ39" s="669"/>
      <c r="DR39" s="669"/>
      <c r="DS39" s="669"/>
      <c r="DT39" s="669"/>
      <c r="DU39" s="669"/>
      <c r="DV39" s="670"/>
      <c r="DW39" s="659" t="s">
        <v>122</v>
      </c>
      <c r="DX39" s="671"/>
      <c r="DY39" s="671"/>
      <c r="DZ39" s="671"/>
      <c r="EA39" s="671"/>
      <c r="EB39" s="671"/>
      <c r="EC39" s="683"/>
    </row>
    <row r="40" spans="2:133" ht="11.25" customHeight="1" x14ac:dyDescent="0.15">
      <c r="B40" s="653" t="s">
        <v>330</v>
      </c>
      <c r="C40" s="654"/>
      <c r="D40" s="654"/>
      <c r="E40" s="654"/>
      <c r="F40" s="654"/>
      <c r="G40" s="654"/>
      <c r="H40" s="654"/>
      <c r="I40" s="654"/>
      <c r="J40" s="654"/>
      <c r="K40" s="654"/>
      <c r="L40" s="654"/>
      <c r="M40" s="654"/>
      <c r="N40" s="654"/>
      <c r="O40" s="654"/>
      <c r="P40" s="654"/>
      <c r="Q40" s="655"/>
      <c r="R40" s="656">
        <v>48900</v>
      </c>
      <c r="S40" s="657"/>
      <c r="T40" s="657"/>
      <c r="U40" s="657"/>
      <c r="V40" s="657"/>
      <c r="W40" s="657"/>
      <c r="X40" s="657"/>
      <c r="Y40" s="658"/>
      <c r="Z40" s="694">
        <v>0.2</v>
      </c>
      <c r="AA40" s="694"/>
      <c r="AB40" s="694"/>
      <c r="AC40" s="694"/>
      <c r="AD40" s="695" t="s">
        <v>122</v>
      </c>
      <c r="AE40" s="695"/>
      <c r="AF40" s="695"/>
      <c r="AG40" s="695"/>
      <c r="AH40" s="695"/>
      <c r="AI40" s="695"/>
      <c r="AJ40" s="695"/>
      <c r="AK40" s="695"/>
      <c r="AL40" s="659" t="s">
        <v>122</v>
      </c>
      <c r="AM40" s="660"/>
      <c r="AN40" s="660"/>
      <c r="AO40" s="696"/>
      <c r="AQ40" s="689" t="s">
        <v>331</v>
      </c>
      <c r="AR40" s="690"/>
      <c r="AS40" s="690"/>
      <c r="AT40" s="690"/>
      <c r="AU40" s="690"/>
      <c r="AV40" s="690"/>
      <c r="AW40" s="690"/>
      <c r="AX40" s="690"/>
      <c r="AY40" s="691"/>
      <c r="AZ40" s="656" t="s">
        <v>122</v>
      </c>
      <c r="BA40" s="657"/>
      <c r="BB40" s="657"/>
      <c r="BC40" s="657"/>
      <c r="BD40" s="669"/>
      <c r="BE40" s="669"/>
      <c r="BF40" s="692"/>
      <c r="BG40" s="697" t="s">
        <v>332</v>
      </c>
      <c r="BH40" s="698"/>
      <c r="BI40" s="698"/>
      <c r="BJ40" s="698"/>
      <c r="BK40" s="698"/>
      <c r="BL40" s="202"/>
      <c r="BM40" s="654" t="s">
        <v>333</v>
      </c>
      <c r="BN40" s="654"/>
      <c r="BO40" s="654"/>
      <c r="BP40" s="654"/>
      <c r="BQ40" s="654"/>
      <c r="BR40" s="654"/>
      <c r="BS40" s="654"/>
      <c r="BT40" s="654"/>
      <c r="BU40" s="655"/>
      <c r="BV40" s="656">
        <v>101</v>
      </c>
      <c r="BW40" s="657"/>
      <c r="BX40" s="657"/>
      <c r="BY40" s="657"/>
      <c r="BZ40" s="657"/>
      <c r="CA40" s="657"/>
      <c r="CB40" s="693"/>
      <c r="CD40" s="653" t="s">
        <v>334</v>
      </c>
      <c r="CE40" s="654"/>
      <c r="CF40" s="654"/>
      <c r="CG40" s="654"/>
      <c r="CH40" s="654"/>
      <c r="CI40" s="654"/>
      <c r="CJ40" s="654"/>
      <c r="CK40" s="654"/>
      <c r="CL40" s="654"/>
      <c r="CM40" s="654"/>
      <c r="CN40" s="654"/>
      <c r="CO40" s="654"/>
      <c r="CP40" s="654"/>
      <c r="CQ40" s="655"/>
      <c r="CR40" s="656">
        <v>197321</v>
      </c>
      <c r="CS40" s="657"/>
      <c r="CT40" s="657"/>
      <c r="CU40" s="657"/>
      <c r="CV40" s="657"/>
      <c r="CW40" s="657"/>
      <c r="CX40" s="657"/>
      <c r="CY40" s="658"/>
      <c r="CZ40" s="659">
        <v>0.7</v>
      </c>
      <c r="DA40" s="671"/>
      <c r="DB40" s="671"/>
      <c r="DC40" s="672"/>
      <c r="DD40" s="662">
        <v>197321</v>
      </c>
      <c r="DE40" s="657"/>
      <c r="DF40" s="657"/>
      <c r="DG40" s="657"/>
      <c r="DH40" s="657"/>
      <c r="DI40" s="657"/>
      <c r="DJ40" s="657"/>
      <c r="DK40" s="658"/>
      <c r="DL40" s="662">
        <v>192115</v>
      </c>
      <c r="DM40" s="657"/>
      <c r="DN40" s="657"/>
      <c r="DO40" s="657"/>
      <c r="DP40" s="657"/>
      <c r="DQ40" s="657"/>
      <c r="DR40" s="657"/>
      <c r="DS40" s="657"/>
      <c r="DT40" s="657"/>
      <c r="DU40" s="657"/>
      <c r="DV40" s="658"/>
      <c r="DW40" s="659">
        <v>1.3</v>
      </c>
      <c r="DX40" s="671"/>
      <c r="DY40" s="671"/>
      <c r="DZ40" s="671"/>
      <c r="EA40" s="671"/>
      <c r="EB40" s="671"/>
      <c r="EC40" s="683"/>
    </row>
    <row r="41" spans="2:133" ht="11.25" customHeight="1" x14ac:dyDescent="0.15">
      <c r="B41" s="637" t="s">
        <v>335</v>
      </c>
      <c r="C41" s="638"/>
      <c r="D41" s="638"/>
      <c r="E41" s="638"/>
      <c r="F41" s="638"/>
      <c r="G41" s="638"/>
      <c r="H41" s="638"/>
      <c r="I41" s="638"/>
      <c r="J41" s="638"/>
      <c r="K41" s="638"/>
      <c r="L41" s="638"/>
      <c r="M41" s="638"/>
      <c r="N41" s="638"/>
      <c r="O41" s="638"/>
      <c r="P41" s="638"/>
      <c r="Q41" s="639"/>
      <c r="R41" s="640">
        <v>27802491</v>
      </c>
      <c r="S41" s="681"/>
      <c r="T41" s="681"/>
      <c r="U41" s="681"/>
      <c r="V41" s="681"/>
      <c r="W41" s="681"/>
      <c r="X41" s="681"/>
      <c r="Y41" s="684"/>
      <c r="Z41" s="685">
        <v>100</v>
      </c>
      <c r="AA41" s="685"/>
      <c r="AB41" s="685"/>
      <c r="AC41" s="685"/>
      <c r="AD41" s="686">
        <v>14607843</v>
      </c>
      <c r="AE41" s="686"/>
      <c r="AF41" s="686"/>
      <c r="AG41" s="686"/>
      <c r="AH41" s="686"/>
      <c r="AI41" s="686"/>
      <c r="AJ41" s="686"/>
      <c r="AK41" s="686"/>
      <c r="AL41" s="643">
        <v>100</v>
      </c>
      <c r="AM41" s="687"/>
      <c r="AN41" s="687"/>
      <c r="AO41" s="688"/>
      <c r="AQ41" s="689" t="s">
        <v>336</v>
      </c>
      <c r="AR41" s="690"/>
      <c r="AS41" s="690"/>
      <c r="AT41" s="690"/>
      <c r="AU41" s="690"/>
      <c r="AV41" s="690"/>
      <c r="AW41" s="690"/>
      <c r="AX41" s="690"/>
      <c r="AY41" s="691"/>
      <c r="AZ41" s="656">
        <v>574903</v>
      </c>
      <c r="BA41" s="657"/>
      <c r="BB41" s="657"/>
      <c r="BC41" s="657"/>
      <c r="BD41" s="669"/>
      <c r="BE41" s="669"/>
      <c r="BF41" s="692"/>
      <c r="BG41" s="697"/>
      <c r="BH41" s="698"/>
      <c r="BI41" s="698"/>
      <c r="BJ41" s="698"/>
      <c r="BK41" s="698"/>
      <c r="BL41" s="202"/>
      <c r="BM41" s="654" t="s">
        <v>337</v>
      </c>
      <c r="BN41" s="654"/>
      <c r="BO41" s="654"/>
      <c r="BP41" s="654"/>
      <c r="BQ41" s="654"/>
      <c r="BR41" s="654"/>
      <c r="BS41" s="654"/>
      <c r="BT41" s="654"/>
      <c r="BU41" s="655"/>
      <c r="BV41" s="656" t="s">
        <v>122</v>
      </c>
      <c r="BW41" s="657"/>
      <c r="BX41" s="657"/>
      <c r="BY41" s="657"/>
      <c r="BZ41" s="657"/>
      <c r="CA41" s="657"/>
      <c r="CB41" s="693"/>
      <c r="CD41" s="653" t="s">
        <v>338</v>
      </c>
      <c r="CE41" s="654"/>
      <c r="CF41" s="654"/>
      <c r="CG41" s="654"/>
      <c r="CH41" s="654"/>
      <c r="CI41" s="654"/>
      <c r="CJ41" s="654"/>
      <c r="CK41" s="654"/>
      <c r="CL41" s="654"/>
      <c r="CM41" s="654"/>
      <c r="CN41" s="654"/>
      <c r="CO41" s="654"/>
      <c r="CP41" s="654"/>
      <c r="CQ41" s="655"/>
      <c r="CR41" s="656" t="s">
        <v>122</v>
      </c>
      <c r="CS41" s="669"/>
      <c r="CT41" s="669"/>
      <c r="CU41" s="669"/>
      <c r="CV41" s="669"/>
      <c r="CW41" s="669"/>
      <c r="CX41" s="669"/>
      <c r="CY41" s="670"/>
      <c r="CZ41" s="659" t="s">
        <v>122</v>
      </c>
      <c r="DA41" s="671"/>
      <c r="DB41" s="671"/>
      <c r="DC41" s="672"/>
      <c r="DD41" s="662" t="s">
        <v>122</v>
      </c>
      <c r="DE41" s="669"/>
      <c r="DF41" s="669"/>
      <c r="DG41" s="669"/>
      <c r="DH41" s="669"/>
      <c r="DI41" s="669"/>
      <c r="DJ41" s="669"/>
      <c r="DK41" s="670"/>
      <c r="DL41" s="663"/>
      <c r="DM41" s="664"/>
      <c r="DN41" s="664"/>
      <c r="DO41" s="664"/>
      <c r="DP41" s="664"/>
      <c r="DQ41" s="664"/>
      <c r="DR41" s="664"/>
      <c r="DS41" s="664"/>
      <c r="DT41" s="664"/>
      <c r="DU41" s="664"/>
      <c r="DV41" s="665"/>
      <c r="DW41" s="666"/>
      <c r="DX41" s="667"/>
      <c r="DY41" s="667"/>
      <c r="DZ41" s="667"/>
      <c r="EA41" s="667"/>
      <c r="EB41" s="667"/>
      <c r="EC41" s="668"/>
    </row>
    <row r="42" spans="2:133" ht="11.25" customHeight="1" x14ac:dyDescent="0.15">
      <c r="AQ42" s="701" t="s">
        <v>339</v>
      </c>
      <c r="AR42" s="702"/>
      <c r="AS42" s="702"/>
      <c r="AT42" s="702"/>
      <c r="AU42" s="702"/>
      <c r="AV42" s="702"/>
      <c r="AW42" s="702"/>
      <c r="AX42" s="702"/>
      <c r="AY42" s="703"/>
      <c r="AZ42" s="640">
        <v>2108356</v>
      </c>
      <c r="BA42" s="681"/>
      <c r="BB42" s="681"/>
      <c r="BC42" s="681"/>
      <c r="BD42" s="641"/>
      <c r="BE42" s="641"/>
      <c r="BF42" s="704"/>
      <c r="BG42" s="699"/>
      <c r="BH42" s="700"/>
      <c r="BI42" s="700"/>
      <c r="BJ42" s="700"/>
      <c r="BK42" s="700"/>
      <c r="BL42" s="203"/>
      <c r="BM42" s="638" t="s">
        <v>340</v>
      </c>
      <c r="BN42" s="638"/>
      <c r="BO42" s="638"/>
      <c r="BP42" s="638"/>
      <c r="BQ42" s="638"/>
      <c r="BR42" s="638"/>
      <c r="BS42" s="638"/>
      <c r="BT42" s="638"/>
      <c r="BU42" s="639"/>
      <c r="BV42" s="640">
        <v>402</v>
      </c>
      <c r="BW42" s="681"/>
      <c r="BX42" s="681"/>
      <c r="BY42" s="681"/>
      <c r="BZ42" s="681"/>
      <c r="CA42" s="681"/>
      <c r="CB42" s="682"/>
      <c r="CD42" s="653" t="s">
        <v>341</v>
      </c>
      <c r="CE42" s="654"/>
      <c r="CF42" s="654"/>
      <c r="CG42" s="654"/>
      <c r="CH42" s="654"/>
      <c r="CI42" s="654"/>
      <c r="CJ42" s="654"/>
      <c r="CK42" s="654"/>
      <c r="CL42" s="654"/>
      <c r="CM42" s="654"/>
      <c r="CN42" s="654"/>
      <c r="CO42" s="654"/>
      <c r="CP42" s="654"/>
      <c r="CQ42" s="655"/>
      <c r="CR42" s="656">
        <v>4529250</v>
      </c>
      <c r="CS42" s="669"/>
      <c r="CT42" s="669"/>
      <c r="CU42" s="669"/>
      <c r="CV42" s="669"/>
      <c r="CW42" s="669"/>
      <c r="CX42" s="669"/>
      <c r="CY42" s="670"/>
      <c r="CZ42" s="659">
        <v>17</v>
      </c>
      <c r="DA42" s="671"/>
      <c r="DB42" s="671"/>
      <c r="DC42" s="672"/>
      <c r="DD42" s="662">
        <v>591814</v>
      </c>
      <c r="DE42" s="669"/>
      <c r="DF42" s="669"/>
      <c r="DG42" s="669"/>
      <c r="DH42" s="669"/>
      <c r="DI42" s="669"/>
      <c r="DJ42" s="669"/>
      <c r="DK42" s="670"/>
      <c r="DL42" s="663"/>
      <c r="DM42" s="664"/>
      <c r="DN42" s="664"/>
      <c r="DO42" s="664"/>
      <c r="DP42" s="664"/>
      <c r="DQ42" s="664"/>
      <c r="DR42" s="664"/>
      <c r="DS42" s="664"/>
      <c r="DT42" s="664"/>
      <c r="DU42" s="664"/>
      <c r="DV42" s="665"/>
      <c r="DW42" s="666"/>
      <c r="DX42" s="667"/>
      <c r="DY42" s="667"/>
      <c r="DZ42" s="667"/>
      <c r="EA42" s="667"/>
      <c r="EB42" s="667"/>
      <c r="EC42" s="668"/>
    </row>
    <row r="43" spans="2:133" ht="11.25" customHeight="1" x14ac:dyDescent="0.15">
      <c r="B43" s="196" t="s">
        <v>342</v>
      </c>
      <c r="CD43" s="653" t="s">
        <v>343</v>
      </c>
      <c r="CE43" s="654"/>
      <c r="CF43" s="654"/>
      <c r="CG43" s="654"/>
      <c r="CH43" s="654"/>
      <c r="CI43" s="654"/>
      <c r="CJ43" s="654"/>
      <c r="CK43" s="654"/>
      <c r="CL43" s="654"/>
      <c r="CM43" s="654"/>
      <c r="CN43" s="654"/>
      <c r="CO43" s="654"/>
      <c r="CP43" s="654"/>
      <c r="CQ43" s="655"/>
      <c r="CR43" s="656">
        <v>207890</v>
      </c>
      <c r="CS43" s="669"/>
      <c r="CT43" s="669"/>
      <c r="CU43" s="669"/>
      <c r="CV43" s="669"/>
      <c r="CW43" s="669"/>
      <c r="CX43" s="669"/>
      <c r="CY43" s="670"/>
      <c r="CZ43" s="659">
        <v>0.8</v>
      </c>
      <c r="DA43" s="671"/>
      <c r="DB43" s="671"/>
      <c r="DC43" s="672"/>
      <c r="DD43" s="662">
        <v>185690</v>
      </c>
      <c r="DE43" s="669"/>
      <c r="DF43" s="669"/>
      <c r="DG43" s="669"/>
      <c r="DH43" s="669"/>
      <c r="DI43" s="669"/>
      <c r="DJ43" s="669"/>
      <c r="DK43" s="670"/>
      <c r="DL43" s="663"/>
      <c r="DM43" s="664"/>
      <c r="DN43" s="664"/>
      <c r="DO43" s="664"/>
      <c r="DP43" s="664"/>
      <c r="DQ43" s="664"/>
      <c r="DR43" s="664"/>
      <c r="DS43" s="664"/>
      <c r="DT43" s="664"/>
      <c r="DU43" s="664"/>
      <c r="DV43" s="665"/>
      <c r="DW43" s="666"/>
      <c r="DX43" s="667"/>
      <c r="DY43" s="667"/>
      <c r="DZ43" s="667"/>
      <c r="EA43" s="667"/>
      <c r="EB43" s="667"/>
      <c r="EC43" s="668"/>
    </row>
    <row r="44" spans="2:133" ht="11.25" customHeight="1" x14ac:dyDescent="0.15">
      <c r="B44" s="673" t="s">
        <v>344</v>
      </c>
      <c r="C44" s="673"/>
      <c r="D44" s="673"/>
      <c r="E44" s="673"/>
      <c r="F44" s="673"/>
      <c r="G44" s="673"/>
      <c r="H44" s="673"/>
      <c r="I44" s="673"/>
      <c r="J44" s="673"/>
      <c r="K44" s="673"/>
      <c r="L44" s="673"/>
      <c r="M44" s="673"/>
      <c r="N44" s="673"/>
      <c r="O44" s="673"/>
      <c r="P44" s="673"/>
      <c r="Q44" s="673"/>
      <c r="R44" s="673"/>
      <c r="S44" s="673"/>
      <c r="T44" s="673"/>
      <c r="U44" s="673"/>
      <c r="V44" s="673"/>
      <c r="W44" s="673"/>
      <c r="X44" s="673"/>
      <c r="Y44" s="673"/>
      <c r="Z44" s="673"/>
      <c r="AA44" s="673"/>
      <c r="AB44" s="673"/>
      <c r="AC44" s="673"/>
      <c r="AD44" s="673"/>
      <c r="AE44" s="673"/>
      <c r="AF44" s="673"/>
      <c r="AG44" s="673"/>
      <c r="AH44" s="673"/>
      <c r="AI44" s="673"/>
      <c r="AJ44" s="673"/>
      <c r="AK44" s="673"/>
      <c r="AL44" s="673"/>
      <c r="AM44" s="673"/>
      <c r="AN44" s="673"/>
      <c r="AO44" s="673"/>
      <c r="AP44" s="673"/>
      <c r="AQ44" s="673"/>
      <c r="AR44" s="673"/>
      <c r="AS44" s="673"/>
      <c r="AT44" s="673"/>
      <c r="AU44" s="673"/>
      <c r="AV44" s="673"/>
      <c r="AW44" s="673"/>
      <c r="AX44" s="673"/>
      <c r="AY44" s="673"/>
      <c r="AZ44" s="673"/>
      <c r="BA44" s="673"/>
      <c r="BB44" s="673"/>
      <c r="BC44" s="673"/>
      <c r="BD44" s="673"/>
      <c r="BE44" s="673"/>
      <c r="BF44" s="673"/>
      <c r="BG44" s="673"/>
      <c r="BH44" s="673"/>
      <c r="BI44" s="673"/>
      <c r="BJ44" s="673"/>
      <c r="BK44" s="673"/>
      <c r="BL44" s="673"/>
      <c r="BM44" s="673"/>
      <c r="BN44" s="673"/>
      <c r="BO44" s="673"/>
      <c r="BP44" s="673"/>
      <c r="BQ44" s="673"/>
      <c r="BR44" s="673"/>
      <c r="BS44" s="673"/>
      <c r="BT44" s="673"/>
      <c r="BU44" s="673"/>
      <c r="BV44" s="673"/>
      <c r="BW44" s="673"/>
      <c r="BX44" s="673"/>
      <c r="BY44" s="673"/>
      <c r="BZ44" s="673"/>
      <c r="CA44" s="673"/>
      <c r="CB44" s="673"/>
      <c r="CC44" s="674"/>
      <c r="CD44" s="675" t="s">
        <v>292</v>
      </c>
      <c r="CE44" s="676"/>
      <c r="CF44" s="653" t="s">
        <v>345</v>
      </c>
      <c r="CG44" s="654"/>
      <c r="CH44" s="654"/>
      <c r="CI44" s="654"/>
      <c r="CJ44" s="654"/>
      <c r="CK44" s="654"/>
      <c r="CL44" s="654"/>
      <c r="CM44" s="654"/>
      <c r="CN44" s="654"/>
      <c r="CO44" s="654"/>
      <c r="CP44" s="654"/>
      <c r="CQ44" s="655"/>
      <c r="CR44" s="656">
        <v>4116219</v>
      </c>
      <c r="CS44" s="657"/>
      <c r="CT44" s="657"/>
      <c r="CU44" s="657"/>
      <c r="CV44" s="657"/>
      <c r="CW44" s="657"/>
      <c r="CX44" s="657"/>
      <c r="CY44" s="658"/>
      <c r="CZ44" s="659">
        <v>15.5</v>
      </c>
      <c r="DA44" s="660"/>
      <c r="DB44" s="660"/>
      <c r="DC44" s="661"/>
      <c r="DD44" s="662">
        <v>569173</v>
      </c>
      <c r="DE44" s="657"/>
      <c r="DF44" s="657"/>
      <c r="DG44" s="657"/>
      <c r="DH44" s="657"/>
      <c r="DI44" s="657"/>
      <c r="DJ44" s="657"/>
      <c r="DK44" s="658"/>
      <c r="DL44" s="663"/>
      <c r="DM44" s="664"/>
      <c r="DN44" s="664"/>
      <c r="DO44" s="664"/>
      <c r="DP44" s="664"/>
      <c r="DQ44" s="664"/>
      <c r="DR44" s="664"/>
      <c r="DS44" s="664"/>
      <c r="DT44" s="664"/>
      <c r="DU44" s="664"/>
      <c r="DV44" s="665"/>
      <c r="DW44" s="666"/>
      <c r="DX44" s="667"/>
      <c r="DY44" s="667"/>
      <c r="DZ44" s="667"/>
      <c r="EA44" s="667"/>
      <c r="EB44" s="667"/>
      <c r="EC44" s="668"/>
    </row>
    <row r="45" spans="2:133" ht="11.25" customHeight="1" x14ac:dyDescent="0.15">
      <c r="B45" s="673" t="s">
        <v>346</v>
      </c>
      <c r="C45" s="673"/>
      <c r="D45" s="673"/>
      <c r="E45" s="673"/>
      <c r="F45" s="673"/>
      <c r="G45" s="673"/>
      <c r="H45" s="673"/>
      <c r="I45" s="673"/>
      <c r="J45" s="673"/>
      <c r="K45" s="673"/>
      <c r="L45" s="673"/>
      <c r="M45" s="673"/>
      <c r="N45" s="673"/>
      <c r="O45" s="673"/>
      <c r="P45" s="673"/>
      <c r="Q45" s="673"/>
      <c r="R45" s="673"/>
      <c r="S45" s="673"/>
      <c r="T45" s="673"/>
      <c r="U45" s="673"/>
      <c r="V45" s="673"/>
      <c r="W45" s="673"/>
      <c r="X45" s="673"/>
      <c r="Y45" s="673"/>
      <c r="Z45" s="673"/>
      <c r="AA45" s="673"/>
      <c r="AB45" s="673"/>
      <c r="AC45" s="673"/>
      <c r="AD45" s="673"/>
      <c r="AE45" s="673"/>
      <c r="AF45" s="673"/>
      <c r="AG45" s="673"/>
      <c r="AH45" s="673"/>
      <c r="AI45" s="673"/>
      <c r="AJ45" s="673"/>
      <c r="AK45" s="673"/>
      <c r="AL45" s="673"/>
      <c r="AM45" s="673"/>
      <c r="AN45" s="673"/>
      <c r="AO45" s="673"/>
      <c r="AP45" s="673"/>
      <c r="AQ45" s="673"/>
      <c r="AR45" s="673"/>
      <c r="AS45" s="673"/>
      <c r="AT45" s="673"/>
      <c r="AU45" s="673"/>
      <c r="AV45" s="673"/>
      <c r="AW45" s="673"/>
      <c r="AX45" s="673"/>
      <c r="AY45" s="673"/>
      <c r="AZ45" s="673"/>
      <c r="BA45" s="673"/>
      <c r="BB45" s="673"/>
      <c r="BC45" s="673"/>
      <c r="BD45" s="673"/>
      <c r="BE45" s="673"/>
      <c r="BF45" s="673"/>
      <c r="BG45" s="673"/>
      <c r="BH45" s="673"/>
      <c r="BI45" s="673"/>
      <c r="BJ45" s="673"/>
      <c r="BK45" s="673"/>
      <c r="BL45" s="673"/>
      <c r="BM45" s="673"/>
      <c r="BN45" s="673"/>
      <c r="BO45" s="673"/>
      <c r="BP45" s="673"/>
      <c r="BQ45" s="673"/>
      <c r="BR45" s="673"/>
      <c r="BS45" s="673"/>
      <c r="BT45" s="673"/>
      <c r="BU45" s="673"/>
      <c r="BV45" s="673"/>
      <c r="BW45" s="673"/>
      <c r="BX45" s="673"/>
      <c r="BY45" s="673"/>
      <c r="BZ45" s="673"/>
      <c r="CA45" s="673"/>
      <c r="CB45" s="673"/>
      <c r="CC45" s="674"/>
      <c r="CD45" s="677"/>
      <c r="CE45" s="678"/>
      <c r="CF45" s="653" t="s">
        <v>347</v>
      </c>
      <c r="CG45" s="654"/>
      <c r="CH45" s="654"/>
      <c r="CI45" s="654"/>
      <c r="CJ45" s="654"/>
      <c r="CK45" s="654"/>
      <c r="CL45" s="654"/>
      <c r="CM45" s="654"/>
      <c r="CN45" s="654"/>
      <c r="CO45" s="654"/>
      <c r="CP45" s="654"/>
      <c r="CQ45" s="655"/>
      <c r="CR45" s="656">
        <v>1742059</v>
      </c>
      <c r="CS45" s="669"/>
      <c r="CT45" s="669"/>
      <c r="CU45" s="669"/>
      <c r="CV45" s="669"/>
      <c r="CW45" s="669"/>
      <c r="CX45" s="669"/>
      <c r="CY45" s="670"/>
      <c r="CZ45" s="659">
        <v>6.6</v>
      </c>
      <c r="DA45" s="671"/>
      <c r="DB45" s="671"/>
      <c r="DC45" s="672"/>
      <c r="DD45" s="662">
        <v>94625</v>
      </c>
      <c r="DE45" s="669"/>
      <c r="DF45" s="669"/>
      <c r="DG45" s="669"/>
      <c r="DH45" s="669"/>
      <c r="DI45" s="669"/>
      <c r="DJ45" s="669"/>
      <c r="DK45" s="670"/>
      <c r="DL45" s="663"/>
      <c r="DM45" s="664"/>
      <c r="DN45" s="664"/>
      <c r="DO45" s="664"/>
      <c r="DP45" s="664"/>
      <c r="DQ45" s="664"/>
      <c r="DR45" s="664"/>
      <c r="DS45" s="664"/>
      <c r="DT45" s="664"/>
      <c r="DU45" s="664"/>
      <c r="DV45" s="665"/>
      <c r="DW45" s="666"/>
      <c r="DX45" s="667"/>
      <c r="DY45" s="667"/>
      <c r="DZ45" s="667"/>
      <c r="EA45" s="667"/>
      <c r="EB45" s="667"/>
      <c r="EC45" s="668"/>
    </row>
    <row r="46" spans="2:133" ht="11.25" customHeight="1" x14ac:dyDescent="0.15">
      <c r="B46" s="207"/>
      <c r="CD46" s="677"/>
      <c r="CE46" s="678"/>
      <c r="CF46" s="653" t="s">
        <v>348</v>
      </c>
      <c r="CG46" s="654"/>
      <c r="CH46" s="654"/>
      <c r="CI46" s="654"/>
      <c r="CJ46" s="654"/>
      <c r="CK46" s="654"/>
      <c r="CL46" s="654"/>
      <c r="CM46" s="654"/>
      <c r="CN46" s="654"/>
      <c r="CO46" s="654"/>
      <c r="CP46" s="654"/>
      <c r="CQ46" s="655"/>
      <c r="CR46" s="656">
        <v>2180314</v>
      </c>
      <c r="CS46" s="657"/>
      <c r="CT46" s="657"/>
      <c r="CU46" s="657"/>
      <c r="CV46" s="657"/>
      <c r="CW46" s="657"/>
      <c r="CX46" s="657"/>
      <c r="CY46" s="658"/>
      <c r="CZ46" s="659">
        <v>8.1999999999999993</v>
      </c>
      <c r="DA46" s="660"/>
      <c r="DB46" s="660"/>
      <c r="DC46" s="661"/>
      <c r="DD46" s="662">
        <v>435872</v>
      </c>
      <c r="DE46" s="657"/>
      <c r="DF46" s="657"/>
      <c r="DG46" s="657"/>
      <c r="DH46" s="657"/>
      <c r="DI46" s="657"/>
      <c r="DJ46" s="657"/>
      <c r="DK46" s="658"/>
      <c r="DL46" s="663"/>
      <c r="DM46" s="664"/>
      <c r="DN46" s="664"/>
      <c r="DO46" s="664"/>
      <c r="DP46" s="664"/>
      <c r="DQ46" s="664"/>
      <c r="DR46" s="664"/>
      <c r="DS46" s="664"/>
      <c r="DT46" s="664"/>
      <c r="DU46" s="664"/>
      <c r="DV46" s="665"/>
      <c r="DW46" s="666"/>
      <c r="DX46" s="667"/>
      <c r="DY46" s="667"/>
      <c r="DZ46" s="667"/>
      <c r="EA46" s="667"/>
      <c r="EB46" s="667"/>
      <c r="EC46" s="668"/>
    </row>
    <row r="47" spans="2:133" ht="11.25" customHeight="1" x14ac:dyDescent="0.15">
      <c r="B47" s="207"/>
      <c r="CD47" s="677"/>
      <c r="CE47" s="678"/>
      <c r="CF47" s="653" t="s">
        <v>349</v>
      </c>
      <c r="CG47" s="654"/>
      <c r="CH47" s="654"/>
      <c r="CI47" s="654"/>
      <c r="CJ47" s="654"/>
      <c r="CK47" s="654"/>
      <c r="CL47" s="654"/>
      <c r="CM47" s="654"/>
      <c r="CN47" s="654"/>
      <c r="CO47" s="654"/>
      <c r="CP47" s="654"/>
      <c r="CQ47" s="655"/>
      <c r="CR47" s="656">
        <v>413031</v>
      </c>
      <c r="CS47" s="669"/>
      <c r="CT47" s="669"/>
      <c r="CU47" s="669"/>
      <c r="CV47" s="669"/>
      <c r="CW47" s="669"/>
      <c r="CX47" s="669"/>
      <c r="CY47" s="670"/>
      <c r="CZ47" s="659">
        <v>1.6</v>
      </c>
      <c r="DA47" s="671"/>
      <c r="DB47" s="671"/>
      <c r="DC47" s="672"/>
      <c r="DD47" s="662">
        <v>22641</v>
      </c>
      <c r="DE47" s="669"/>
      <c r="DF47" s="669"/>
      <c r="DG47" s="669"/>
      <c r="DH47" s="669"/>
      <c r="DI47" s="669"/>
      <c r="DJ47" s="669"/>
      <c r="DK47" s="670"/>
      <c r="DL47" s="663"/>
      <c r="DM47" s="664"/>
      <c r="DN47" s="664"/>
      <c r="DO47" s="664"/>
      <c r="DP47" s="664"/>
      <c r="DQ47" s="664"/>
      <c r="DR47" s="664"/>
      <c r="DS47" s="664"/>
      <c r="DT47" s="664"/>
      <c r="DU47" s="664"/>
      <c r="DV47" s="665"/>
      <c r="DW47" s="666"/>
      <c r="DX47" s="667"/>
      <c r="DY47" s="667"/>
      <c r="DZ47" s="667"/>
      <c r="EA47" s="667"/>
      <c r="EB47" s="667"/>
      <c r="EC47" s="668"/>
    </row>
    <row r="48" spans="2:133" x14ac:dyDescent="0.15">
      <c r="B48" s="207"/>
      <c r="CD48" s="679"/>
      <c r="CE48" s="680"/>
      <c r="CF48" s="653" t="s">
        <v>350</v>
      </c>
      <c r="CG48" s="654"/>
      <c r="CH48" s="654"/>
      <c r="CI48" s="654"/>
      <c r="CJ48" s="654"/>
      <c r="CK48" s="654"/>
      <c r="CL48" s="654"/>
      <c r="CM48" s="654"/>
      <c r="CN48" s="654"/>
      <c r="CO48" s="654"/>
      <c r="CP48" s="654"/>
      <c r="CQ48" s="655"/>
      <c r="CR48" s="656" t="s">
        <v>122</v>
      </c>
      <c r="CS48" s="657"/>
      <c r="CT48" s="657"/>
      <c r="CU48" s="657"/>
      <c r="CV48" s="657"/>
      <c r="CW48" s="657"/>
      <c r="CX48" s="657"/>
      <c r="CY48" s="658"/>
      <c r="CZ48" s="659" t="s">
        <v>122</v>
      </c>
      <c r="DA48" s="660"/>
      <c r="DB48" s="660"/>
      <c r="DC48" s="661"/>
      <c r="DD48" s="662" t="s">
        <v>122</v>
      </c>
      <c r="DE48" s="657"/>
      <c r="DF48" s="657"/>
      <c r="DG48" s="657"/>
      <c r="DH48" s="657"/>
      <c r="DI48" s="657"/>
      <c r="DJ48" s="657"/>
      <c r="DK48" s="658"/>
      <c r="DL48" s="663"/>
      <c r="DM48" s="664"/>
      <c r="DN48" s="664"/>
      <c r="DO48" s="664"/>
      <c r="DP48" s="664"/>
      <c r="DQ48" s="664"/>
      <c r="DR48" s="664"/>
      <c r="DS48" s="664"/>
      <c r="DT48" s="664"/>
      <c r="DU48" s="664"/>
      <c r="DV48" s="665"/>
      <c r="DW48" s="666"/>
      <c r="DX48" s="667"/>
      <c r="DY48" s="667"/>
      <c r="DZ48" s="667"/>
      <c r="EA48" s="667"/>
      <c r="EB48" s="667"/>
      <c r="EC48" s="668"/>
    </row>
    <row r="49" spans="2:133" ht="11.25" customHeight="1" x14ac:dyDescent="0.15">
      <c r="B49" s="207"/>
      <c r="CD49" s="637" t="s">
        <v>351</v>
      </c>
      <c r="CE49" s="638"/>
      <c r="CF49" s="638"/>
      <c r="CG49" s="638"/>
      <c r="CH49" s="638"/>
      <c r="CI49" s="638"/>
      <c r="CJ49" s="638"/>
      <c r="CK49" s="638"/>
      <c r="CL49" s="638"/>
      <c r="CM49" s="638"/>
      <c r="CN49" s="638"/>
      <c r="CO49" s="638"/>
      <c r="CP49" s="638"/>
      <c r="CQ49" s="639"/>
      <c r="CR49" s="640">
        <v>26564982</v>
      </c>
      <c r="CS49" s="641"/>
      <c r="CT49" s="641"/>
      <c r="CU49" s="641"/>
      <c r="CV49" s="641"/>
      <c r="CW49" s="641"/>
      <c r="CX49" s="641"/>
      <c r="CY49" s="642"/>
      <c r="CZ49" s="643">
        <v>100</v>
      </c>
      <c r="DA49" s="644"/>
      <c r="DB49" s="644"/>
      <c r="DC49" s="645"/>
      <c r="DD49" s="646">
        <v>17779513</v>
      </c>
      <c r="DE49" s="641"/>
      <c r="DF49" s="641"/>
      <c r="DG49" s="641"/>
      <c r="DH49" s="641"/>
      <c r="DI49" s="641"/>
      <c r="DJ49" s="641"/>
      <c r="DK49" s="642"/>
      <c r="DL49" s="647"/>
      <c r="DM49" s="648"/>
      <c r="DN49" s="648"/>
      <c r="DO49" s="648"/>
      <c r="DP49" s="648"/>
      <c r="DQ49" s="648"/>
      <c r="DR49" s="648"/>
      <c r="DS49" s="648"/>
      <c r="DT49" s="648"/>
      <c r="DU49" s="648"/>
      <c r="DV49" s="649"/>
      <c r="DW49" s="650"/>
      <c r="DX49" s="651"/>
      <c r="DY49" s="651"/>
      <c r="DZ49" s="651"/>
      <c r="EA49" s="651"/>
      <c r="EB49" s="651"/>
      <c r="EC49" s="652"/>
    </row>
  </sheetData>
  <sheetProtection algorithmName="SHA-512" hashValue="ar7zIQ+AfunOC2M4GbudmcteMXpm52j6ViNGO44/l6pGcSip/LqUT360HkR9zxqZOO3qYUYtgBF4Kb7ef3VsRQ==" saltValue="LhksXESOFOjxAzRJJOeV4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125" t="s">
        <v>352</v>
      </c>
      <c r="B2" s="1125"/>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c r="AD2" s="1125"/>
      <c r="AE2" s="1125"/>
      <c r="AF2" s="1125"/>
      <c r="AG2" s="1125"/>
      <c r="AH2" s="1125"/>
      <c r="AI2" s="1125"/>
      <c r="AJ2" s="1125"/>
      <c r="AK2" s="1125"/>
      <c r="AL2" s="1125"/>
      <c r="AM2" s="1125"/>
      <c r="AN2" s="1125"/>
      <c r="AO2" s="1125"/>
      <c r="AP2" s="1125"/>
      <c r="AQ2" s="1125"/>
      <c r="AR2" s="1125"/>
      <c r="AS2" s="1125"/>
      <c r="AT2" s="1125"/>
      <c r="AU2" s="1125"/>
      <c r="AV2" s="1125"/>
      <c r="AW2" s="1125"/>
      <c r="AX2" s="1125"/>
      <c r="AY2" s="1125"/>
      <c r="AZ2" s="1125"/>
      <c r="BA2" s="1125"/>
      <c r="BB2" s="1125"/>
      <c r="BC2" s="1125"/>
      <c r="BD2" s="1125"/>
      <c r="BE2" s="1125"/>
      <c r="BF2" s="1125"/>
      <c r="BG2" s="1125"/>
      <c r="BH2" s="1125"/>
      <c r="BI2" s="1125"/>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126" t="s">
        <v>353</v>
      </c>
      <c r="DK2" s="1127"/>
      <c r="DL2" s="1127"/>
      <c r="DM2" s="1127"/>
      <c r="DN2" s="1127"/>
      <c r="DO2" s="1128"/>
      <c r="DP2" s="210"/>
      <c r="DQ2" s="1126" t="s">
        <v>354</v>
      </c>
      <c r="DR2" s="1127"/>
      <c r="DS2" s="1127"/>
      <c r="DT2" s="1127"/>
      <c r="DU2" s="1127"/>
      <c r="DV2" s="1127"/>
      <c r="DW2" s="1127"/>
      <c r="DX2" s="1127"/>
      <c r="DY2" s="1127"/>
      <c r="DZ2" s="1128"/>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94" t="s">
        <v>355</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14"/>
      <c r="BA4" s="214"/>
      <c r="BB4" s="214"/>
      <c r="BC4" s="214"/>
      <c r="BD4" s="214"/>
      <c r="BE4" s="215"/>
      <c r="BF4" s="215"/>
      <c r="BG4" s="215"/>
      <c r="BH4" s="215"/>
      <c r="BI4" s="215"/>
      <c r="BJ4" s="215"/>
      <c r="BK4" s="215"/>
      <c r="BL4" s="215"/>
      <c r="BM4" s="215"/>
      <c r="BN4" s="215"/>
      <c r="BO4" s="215"/>
      <c r="BP4" s="215"/>
      <c r="BQ4" s="765" t="s">
        <v>356</v>
      </c>
      <c r="BR4" s="765"/>
      <c r="BS4" s="765"/>
      <c r="BT4" s="765"/>
      <c r="BU4" s="765"/>
      <c r="BV4" s="765"/>
      <c r="BW4" s="765"/>
      <c r="BX4" s="765"/>
      <c r="BY4" s="765"/>
      <c r="BZ4" s="765"/>
      <c r="CA4" s="765"/>
      <c r="CB4" s="765"/>
      <c r="CC4" s="765"/>
      <c r="CD4" s="765"/>
      <c r="CE4" s="765"/>
      <c r="CF4" s="765"/>
      <c r="CG4" s="765"/>
      <c r="CH4" s="765"/>
      <c r="CI4" s="765"/>
      <c r="CJ4" s="765"/>
      <c r="CK4" s="765"/>
      <c r="CL4" s="765"/>
      <c r="CM4" s="765"/>
      <c r="CN4" s="765"/>
      <c r="CO4" s="765"/>
      <c r="CP4" s="765"/>
      <c r="CQ4" s="765"/>
      <c r="CR4" s="765"/>
      <c r="CS4" s="765"/>
      <c r="CT4" s="765"/>
      <c r="CU4" s="765"/>
      <c r="CV4" s="765"/>
      <c r="CW4" s="765"/>
      <c r="CX4" s="765"/>
      <c r="CY4" s="765"/>
      <c r="CZ4" s="765"/>
      <c r="DA4" s="765"/>
      <c r="DB4" s="765"/>
      <c r="DC4" s="765"/>
      <c r="DD4" s="765"/>
      <c r="DE4" s="765"/>
      <c r="DF4" s="765"/>
      <c r="DG4" s="765"/>
      <c r="DH4" s="765"/>
      <c r="DI4" s="765"/>
      <c r="DJ4" s="765"/>
      <c r="DK4" s="765"/>
      <c r="DL4" s="765"/>
      <c r="DM4" s="765"/>
      <c r="DN4" s="765"/>
      <c r="DO4" s="765"/>
      <c r="DP4" s="765"/>
      <c r="DQ4" s="765"/>
      <c r="DR4" s="765"/>
      <c r="DS4" s="765"/>
      <c r="DT4" s="765"/>
      <c r="DU4" s="765"/>
      <c r="DV4" s="765"/>
      <c r="DW4" s="765"/>
      <c r="DX4" s="765"/>
      <c r="DY4" s="765"/>
      <c r="DZ4" s="765"/>
      <c r="EA4" s="217"/>
    </row>
    <row r="5" spans="1:131" s="218" customFormat="1" ht="26.25" customHeight="1" x14ac:dyDescent="0.15">
      <c r="A5" s="1030" t="s">
        <v>357</v>
      </c>
      <c r="B5" s="1031"/>
      <c r="C5" s="1031"/>
      <c r="D5" s="1031"/>
      <c r="E5" s="1031"/>
      <c r="F5" s="1031"/>
      <c r="G5" s="1031"/>
      <c r="H5" s="1031"/>
      <c r="I5" s="1031"/>
      <c r="J5" s="1031"/>
      <c r="K5" s="1031"/>
      <c r="L5" s="1031"/>
      <c r="M5" s="1031"/>
      <c r="N5" s="1031"/>
      <c r="O5" s="1031"/>
      <c r="P5" s="1032"/>
      <c r="Q5" s="1036" t="s">
        <v>358</v>
      </c>
      <c r="R5" s="1037"/>
      <c r="S5" s="1037"/>
      <c r="T5" s="1037"/>
      <c r="U5" s="1038"/>
      <c r="V5" s="1036" t="s">
        <v>359</v>
      </c>
      <c r="W5" s="1037"/>
      <c r="X5" s="1037"/>
      <c r="Y5" s="1037"/>
      <c r="Z5" s="1038"/>
      <c r="AA5" s="1036" t="s">
        <v>360</v>
      </c>
      <c r="AB5" s="1037"/>
      <c r="AC5" s="1037"/>
      <c r="AD5" s="1037"/>
      <c r="AE5" s="1037"/>
      <c r="AF5" s="1129" t="s">
        <v>361</v>
      </c>
      <c r="AG5" s="1037"/>
      <c r="AH5" s="1037"/>
      <c r="AI5" s="1037"/>
      <c r="AJ5" s="1050"/>
      <c r="AK5" s="1037" t="s">
        <v>362</v>
      </c>
      <c r="AL5" s="1037"/>
      <c r="AM5" s="1037"/>
      <c r="AN5" s="1037"/>
      <c r="AO5" s="1038"/>
      <c r="AP5" s="1036" t="s">
        <v>363</v>
      </c>
      <c r="AQ5" s="1037"/>
      <c r="AR5" s="1037"/>
      <c r="AS5" s="1037"/>
      <c r="AT5" s="1038"/>
      <c r="AU5" s="1036" t="s">
        <v>364</v>
      </c>
      <c r="AV5" s="1037"/>
      <c r="AW5" s="1037"/>
      <c r="AX5" s="1037"/>
      <c r="AY5" s="1050"/>
      <c r="AZ5" s="214"/>
      <c r="BA5" s="214"/>
      <c r="BB5" s="214"/>
      <c r="BC5" s="214"/>
      <c r="BD5" s="214"/>
      <c r="BE5" s="215"/>
      <c r="BF5" s="215"/>
      <c r="BG5" s="215"/>
      <c r="BH5" s="215"/>
      <c r="BI5" s="215"/>
      <c r="BJ5" s="215"/>
      <c r="BK5" s="215"/>
      <c r="BL5" s="215"/>
      <c r="BM5" s="215"/>
      <c r="BN5" s="215"/>
      <c r="BO5" s="215"/>
      <c r="BP5" s="215"/>
      <c r="BQ5" s="1030" t="s">
        <v>365</v>
      </c>
      <c r="BR5" s="1031"/>
      <c r="BS5" s="1031"/>
      <c r="BT5" s="1031"/>
      <c r="BU5" s="1031"/>
      <c r="BV5" s="1031"/>
      <c r="BW5" s="1031"/>
      <c r="BX5" s="1031"/>
      <c r="BY5" s="1031"/>
      <c r="BZ5" s="1031"/>
      <c r="CA5" s="1031"/>
      <c r="CB5" s="1031"/>
      <c r="CC5" s="1031"/>
      <c r="CD5" s="1031"/>
      <c r="CE5" s="1031"/>
      <c r="CF5" s="1031"/>
      <c r="CG5" s="1032"/>
      <c r="CH5" s="1036" t="s">
        <v>366</v>
      </c>
      <c r="CI5" s="1037"/>
      <c r="CJ5" s="1037"/>
      <c r="CK5" s="1037"/>
      <c r="CL5" s="1038"/>
      <c r="CM5" s="1036" t="s">
        <v>367</v>
      </c>
      <c r="CN5" s="1037"/>
      <c r="CO5" s="1037"/>
      <c r="CP5" s="1037"/>
      <c r="CQ5" s="1038"/>
      <c r="CR5" s="1036" t="s">
        <v>368</v>
      </c>
      <c r="CS5" s="1037"/>
      <c r="CT5" s="1037"/>
      <c r="CU5" s="1037"/>
      <c r="CV5" s="1038"/>
      <c r="CW5" s="1036" t="s">
        <v>369</v>
      </c>
      <c r="CX5" s="1037"/>
      <c r="CY5" s="1037"/>
      <c r="CZ5" s="1037"/>
      <c r="DA5" s="1038"/>
      <c r="DB5" s="1036" t="s">
        <v>370</v>
      </c>
      <c r="DC5" s="1037"/>
      <c r="DD5" s="1037"/>
      <c r="DE5" s="1037"/>
      <c r="DF5" s="1038"/>
      <c r="DG5" s="1119" t="s">
        <v>371</v>
      </c>
      <c r="DH5" s="1120"/>
      <c r="DI5" s="1120"/>
      <c r="DJ5" s="1120"/>
      <c r="DK5" s="1121"/>
      <c r="DL5" s="1119" t="s">
        <v>372</v>
      </c>
      <c r="DM5" s="1120"/>
      <c r="DN5" s="1120"/>
      <c r="DO5" s="1120"/>
      <c r="DP5" s="1121"/>
      <c r="DQ5" s="1036" t="s">
        <v>373</v>
      </c>
      <c r="DR5" s="1037"/>
      <c r="DS5" s="1037"/>
      <c r="DT5" s="1037"/>
      <c r="DU5" s="1038"/>
      <c r="DV5" s="1036" t="s">
        <v>364</v>
      </c>
      <c r="DW5" s="1037"/>
      <c r="DX5" s="1037"/>
      <c r="DY5" s="1037"/>
      <c r="DZ5" s="1050"/>
      <c r="EA5" s="217"/>
    </row>
    <row r="6" spans="1:131" s="218" customFormat="1" ht="26.25" customHeight="1" thickBot="1" x14ac:dyDescent="0.2">
      <c r="A6" s="1033"/>
      <c r="B6" s="1034"/>
      <c r="C6" s="1034"/>
      <c r="D6" s="1034"/>
      <c r="E6" s="1034"/>
      <c r="F6" s="1034"/>
      <c r="G6" s="1034"/>
      <c r="H6" s="1034"/>
      <c r="I6" s="1034"/>
      <c r="J6" s="1034"/>
      <c r="K6" s="1034"/>
      <c r="L6" s="1034"/>
      <c r="M6" s="1034"/>
      <c r="N6" s="1034"/>
      <c r="O6" s="1034"/>
      <c r="P6" s="1035"/>
      <c r="Q6" s="1039"/>
      <c r="R6" s="1040"/>
      <c r="S6" s="1040"/>
      <c r="T6" s="1040"/>
      <c r="U6" s="1041"/>
      <c r="V6" s="1039"/>
      <c r="W6" s="1040"/>
      <c r="X6" s="1040"/>
      <c r="Y6" s="1040"/>
      <c r="Z6" s="1041"/>
      <c r="AA6" s="1039"/>
      <c r="AB6" s="1040"/>
      <c r="AC6" s="1040"/>
      <c r="AD6" s="1040"/>
      <c r="AE6" s="1040"/>
      <c r="AF6" s="1130"/>
      <c r="AG6" s="1040"/>
      <c r="AH6" s="1040"/>
      <c r="AI6" s="1040"/>
      <c r="AJ6" s="1051"/>
      <c r="AK6" s="1040"/>
      <c r="AL6" s="1040"/>
      <c r="AM6" s="1040"/>
      <c r="AN6" s="1040"/>
      <c r="AO6" s="1041"/>
      <c r="AP6" s="1039"/>
      <c r="AQ6" s="1040"/>
      <c r="AR6" s="1040"/>
      <c r="AS6" s="1040"/>
      <c r="AT6" s="1041"/>
      <c r="AU6" s="1039"/>
      <c r="AV6" s="1040"/>
      <c r="AW6" s="1040"/>
      <c r="AX6" s="1040"/>
      <c r="AY6" s="1051"/>
      <c r="AZ6" s="214"/>
      <c r="BA6" s="214"/>
      <c r="BB6" s="214"/>
      <c r="BC6" s="214"/>
      <c r="BD6" s="214"/>
      <c r="BE6" s="215"/>
      <c r="BF6" s="215"/>
      <c r="BG6" s="215"/>
      <c r="BH6" s="215"/>
      <c r="BI6" s="215"/>
      <c r="BJ6" s="215"/>
      <c r="BK6" s="215"/>
      <c r="BL6" s="215"/>
      <c r="BM6" s="215"/>
      <c r="BN6" s="215"/>
      <c r="BO6" s="215"/>
      <c r="BP6" s="215"/>
      <c r="BQ6" s="1033"/>
      <c r="BR6" s="1034"/>
      <c r="BS6" s="1034"/>
      <c r="BT6" s="1034"/>
      <c r="BU6" s="1034"/>
      <c r="BV6" s="1034"/>
      <c r="BW6" s="1034"/>
      <c r="BX6" s="1034"/>
      <c r="BY6" s="1034"/>
      <c r="BZ6" s="1034"/>
      <c r="CA6" s="1034"/>
      <c r="CB6" s="1034"/>
      <c r="CC6" s="1034"/>
      <c r="CD6" s="1034"/>
      <c r="CE6" s="1034"/>
      <c r="CF6" s="1034"/>
      <c r="CG6" s="1035"/>
      <c r="CH6" s="1039"/>
      <c r="CI6" s="1040"/>
      <c r="CJ6" s="1040"/>
      <c r="CK6" s="1040"/>
      <c r="CL6" s="1041"/>
      <c r="CM6" s="1039"/>
      <c r="CN6" s="1040"/>
      <c r="CO6" s="1040"/>
      <c r="CP6" s="1040"/>
      <c r="CQ6" s="1041"/>
      <c r="CR6" s="1039"/>
      <c r="CS6" s="1040"/>
      <c r="CT6" s="1040"/>
      <c r="CU6" s="1040"/>
      <c r="CV6" s="1041"/>
      <c r="CW6" s="1039"/>
      <c r="CX6" s="1040"/>
      <c r="CY6" s="1040"/>
      <c r="CZ6" s="1040"/>
      <c r="DA6" s="1041"/>
      <c r="DB6" s="1039"/>
      <c r="DC6" s="1040"/>
      <c r="DD6" s="1040"/>
      <c r="DE6" s="1040"/>
      <c r="DF6" s="1041"/>
      <c r="DG6" s="1122"/>
      <c r="DH6" s="1123"/>
      <c r="DI6" s="1123"/>
      <c r="DJ6" s="1123"/>
      <c r="DK6" s="1124"/>
      <c r="DL6" s="1122"/>
      <c r="DM6" s="1123"/>
      <c r="DN6" s="1123"/>
      <c r="DO6" s="1123"/>
      <c r="DP6" s="1124"/>
      <c r="DQ6" s="1039"/>
      <c r="DR6" s="1040"/>
      <c r="DS6" s="1040"/>
      <c r="DT6" s="1040"/>
      <c r="DU6" s="1041"/>
      <c r="DV6" s="1039"/>
      <c r="DW6" s="1040"/>
      <c r="DX6" s="1040"/>
      <c r="DY6" s="1040"/>
      <c r="DZ6" s="1051"/>
      <c r="EA6" s="217"/>
    </row>
    <row r="7" spans="1:131" s="218" customFormat="1" ht="26.25" customHeight="1" thickTop="1" x14ac:dyDescent="0.15">
      <c r="A7" s="219">
        <v>1</v>
      </c>
      <c r="B7" s="1082" t="s">
        <v>374</v>
      </c>
      <c r="C7" s="1083"/>
      <c r="D7" s="1083"/>
      <c r="E7" s="1083"/>
      <c r="F7" s="1083"/>
      <c r="G7" s="1083"/>
      <c r="H7" s="1083"/>
      <c r="I7" s="1083"/>
      <c r="J7" s="1083"/>
      <c r="K7" s="1083"/>
      <c r="L7" s="1083"/>
      <c r="M7" s="1083"/>
      <c r="N7" s="1083"/>
      <c r="O7" s="1083"/>
      <c r="P7" s="1084"/>
      <c r="Q7" s="1137">
        <v>27769</v>
      </c>
      <c r="R7" s="1138"/>
      <c r="S7" s="1138"/>
      <c r="T7" s="1138"/>
      <c r="U7" s="1138"/>
      <c r="V7" s="1138">
        <v>26535</v>
      </c>
      <c r="W7" s="1138"/>
      <c r="X7" s="1138"/>
      <c r="Y7" s="1138"/>
      <c r="Z7" s="1138"/>
      <c r="AA7" s="1138">
        <v>1234</v>
      </c>
      <c r="AB7" s="1138"/>
      <c r="AC7" s="1138"/>
      <c r="AD7" s="1138"/>
      <c r="AE7" s="1139"/>
      <c r="AF7" s="1140">
        <v>1133</v>
      </c>
      <c r="AG7" s="1141"/>
      <c r="AH7" s="1141"/>
      <c r="AI7" s="1141"/>
      <c r="AJ7" s="1142"/>
      <c r="AK7" s="1143">
        <v>64409</v>
      </c>
      <c r="AL7" s="1144"/>
      <c r="AM7" s="1144"/>
      <c r="AN7" s="1144"/>
      <c r="AO7" s="1144"/>
      <c r="AP7" s="1144">
        <v>32939</v>
      </c>
      <c r="AQ7" s="1144"/>
      <c r="AR7" s="1144"/>
      <c r="AS7" s="1144"/>
      <c r="AT7" s="1144"/>
      <c r="AU7" s="1145"/>
      <c r="AV7" s="1145"/>
      <c r="AW7" s="1145"/>
      <c r="AX7" s="1145"/>
      <c r="AY7" s="1146"/>
      <c r="AZ7" s="214"/>
      <c r="BA7" s="214"/>
      <c r="BB7" s="214"/>
      <c r="BC7" s="214"/>
      <c r="BD7" s="214"/>
      <c r="BE7" s="215"/>
      <c r="BF7" s="215"/>
      <c r="BG7" s="215"/>
      <c r="BH7" s="215"/>
      <c r="BI7" s="215"/>
      <c r="BJ7" s="215"/>
      <c r="BK7" s="215"/>
      <c r="BL7" s="215"/>
      <c r="BM7" s="215"/>
      <c r="BN7" s="215"/>
      <c r="BO7" s="215"/>
      <c r="BP7" s="215"/>
      <c r="BQ7" s="219">
        <v>1</v>
      </c>
      <c r="BR7" s="220"/>
      <c r="BS7" s="1134"/>
      <c r="BT7" s="1135"/>
      <c r="BU7" s="1135"/>
      <c r="BV7" s="1135"/>
      <c r="BW7" s="1135"/>
      <c r="BX7" s="1135"/>
      <c r="BY7" s="1135"/>
      <c r="BZ7" s="1135"/>
      <c r="CA7" s="1135"/>
      <c r="CB7" s="1135"/>
      <c r="CC7" s="1135"/>
      <c r="CD7" s="1135"/>
      <c r="CE7" s="1135"/>
      <c r="CF7" s="1135"/>
      <c r="CG7" s="1147"/>
      <c r="CH7" s="1131"/>
      <c r="CI7" s="1132"/>
      <c r="CJ7" s="1132"/>
      <c r="CK7" s="1132"/>
      <c r="CL7" s="1133"/>
      <c r="CM7" s="1131"/>
      <c r="CN7" s="1132"/>
      <c r="CO7" s="1132"/>
      <c r="CP7" s="1132"/>
      <c r="CQ7" s="1133"/>
      <c r="CR7" s="1131"/>
      <c r="CS7" s="1132"/>
      <c r="CT7" s="1132"/>
      <c r="CU7" s="1132"/>
      <c r="CV7" s="1133"/>
      <c r="CW7" s="1131"/>
      <c r="CX7" s="1132"/>
      <c r="CY7" s="1132"/>
      <c r="CZ7" s="1132"/>
      <c r="DA7" s="1133"/>
      <c r="DB7" s="1131"/>
      <c r="DC7" s="1132"/>
      <c r="DD7" s="1132"/>
      <c r="DE7" s="1132"/>
      <c r="DF7" s="1133"/>
      <c r="DG7" s="1131"/>
      <c r="DH7" s="1132"/>
      <c r="DI7" s="1132"/>
      <c r="DJ7" s="1132"/>
      <c r="DK7" s="1133"/>
      <c r="DL7" s="1131"/>
      <c r="DM7" s="1132"/>
      <c r="DN7" s="1132"/>
      <c r="DO7" s="1132"/>
      <c r="DP7" s="1133"/>
      <c r="DQ7" s="1131"/>
      <c r="DR7" s="1132"/>
      <c r="DS7" s="1132"/>
      <c r="DT7" s="1132"/>
      <c r="DU7" s="1133"/>
      <c r="DV7" s="1134"/>
      <c r="DW7" s="1135"/>
      <c r="DX7" s="1135"/>
      <c r="DY7" s="1135"/>
      <c r="DZ7" s="1136"/>
      <c r="EA7" s="217"/>
    </row>
    <row r="8" spans="1:131" s="218" customFormat="1" ht="26.25" customHeight="1" x14ac:dyDescent="0.15">
      <c r="A8" s="221">
        <v>2</v>
      </c>
      <c r="B8" s="1065" t="s">
        <v>375</v>
      </c>
      <c r="C8" s="1066"/>
      <c r="D8" s="1066"/>
      <c r="E8" s="1066"/>
      <c r="F8" s="1066"/>
      <c r="G8" s="1066"/>
      <c r="H8" s="1066"/>
      <c r="I8" s="1066"/>
      <c r="J8" s="1066"/>
      <c r="K8" s="1066"/>
      <c r="L8" s="1066"/>
      <c r="M8" s="1066"/>
      <c r="N8" s="1066"/>
      <c r="O8" s="1066"/>
      <c r="P8" s="1067"/>
      <c r="Q8" s="1073">
        <v>16</v>
      </c>
      <c r="R8" s="1074"/>
      <c r="S8" s="1074"/>
      <c r="T8" s="1074"/>
      <c r="U8" s="1074"/>
      <c r="V8" s="1074">
        <v>16</v>
      </c>
      <c r="W8" s="1074"/>
      <c r="X8" s="1074"/>
      <c r="Y8" s="1074"/>
      <c r="Z8" s="1074"/>
      <c r="AA8" s="1074">
        <v>0</v>
      </c>
      <c r="AB8" s="1074"/>
      <c r="AC8" s="1074"/>
      <c r="AD8" s="1074"/>
      <c r="AE8" s="1075"/>
      <c r="AF8" s="1070">
        <v>0</v>
      </c>
      <c r="AG8" s="1071"/>
      <c r="AH8" s="1071"/>
      <c r="AI8" s="1071"/>
      <c r="AJ8" s="1072"/>
      <c r="AK8" s="1115">
        <v>1000</v>
      </c>
      <c r="AL8" s="1116"/>
      <c r="AM8" s="1116"/>
      <c r="AN8" s="1116"/>
      <c r="AO8" s="1116"/>
      <c r="AP8" s="1116" t="s">
        <v>553</v>
      </c>
      <c r="AQ8" s="1116"/>
      <c r="AR8" s="1116"/>
      <c r="AS8" s="1116"/>
      <c r="AT8" s="1116"/>
      <c r="AU8" s="1117"/>
      <c r="AV8" s="1117"/>
      <c r="AW8" s="1117"/>
      <c r="AX8" s="1117"/>
      <c r="AY8" s="1118"/>
      <c r="AZ8" s="214"/>
      <c r="BA8" s="214"/>
      <c r="BB8" s="214"/>
      <c r="BC8" s="214"/>
      <c r="BD8" s="214"/>
      <c r="BE8" s="215"/>
      <c r="BF8" s="215"/>
      <c r="BG8" s="215"/>
      <c r="BH8" s="215"/>
      <c r="BI8" s="215"/>
      <c r="BJ8" s="215"/>
      <c r="BK8" s="215"/>
      <c r="BL8" s="215"/>
      <c r="BM8" s="215"/>
      <c r="BN8" s="215"/>
      <c r="BO8" s="215"/>
      <c r="BP8" s="215"/>
      <c r="BQ8" s="221">
        <v>2</v>
      </c>
      <c r="BR8" s="222"/>
      <c r="BS8" s="1027"/>
      <c r="BT8" s="1028"/>
      <c r="BU8" s="1028"/>
      <c r="BV8" s="1028"/>
      <c r="BW8" s="1028"/>
      <c r="BX8" s="1028"/>
      <c r="BY8" s="1028"/>
      <c r="BZ8" s="1028"/>
      <c r="CA8" s="1028"/>
      <c r="CB8" s="1028"/>
      <c r="CC8" s="1028"/>
      <c r="CD8" s="1028"/>
      <c r="CE8" s="1028"/>
      <c r="CF8" s="1028"/>
      <c r="CG8" s="1049"/>
      <c r="CH8" s="1024"/>
      <c r="CI8" s="1025"/>
      <c r="CJ8" s="1025"/>
      <c r="CK8" s="1025"/>
      <c r="CL8" s="1026"/>
      <c r="CM8" s="1024"/>
      <c r="CN8" s="1025"/>
      <c r="CO8" s="1025"/>
      <c r="CP8" s="1025"/>
      <c r="CQ8" s="1026"/>
      <c r="CR8" s="1024"/>
      <c r="CS8" s="1025"/>
      <c r="CT8" s="1025"/>
      <c r="CU8" s="1025"/>
      <c r="CV8" s="1026"/>
      <c r="CW8" s="1024"/>
      <c r="CX8" s="1025"/>
      <c r="CY8" s="1025"/>
      <c r="CZ8" s="1025"/>
      <c r="DA8" s="1026"/>
      <c r="DB8" s="1024"/>
      <c r="DC8" s="1025"/>
      <c r="DD8" s="1025"/>
      <c r="DE8" s="1025"/>
      <c r="DF8" s="1026"/>
      <c r="DG8" s="1024"/>
      <c r="DH8" s="1025"/>
      <c r="DI8" s="1025"/>
      <c r="DJ8" s="1025"/>
      <c r="DK8" s="1026"/>
      <c r="DL8" s="1024"/>
      <c r="DM8" s="1025"/>
      <c r="DN8" s="1025"/>
      <c r="DO8" s="1025"/>
      <c r="DP8" s="1026"/>
      <c r="DQ8" s="1024"/>
      <c r="DR8" s="1025"/>
      <c r="DS8" s="1025"/>
      <c r="DT8" s="1025"/>
      <c r="DU8" s="1026"/>
      <c r="DV8" s="1027"/>
      <c r="DW8" s="1028"/>
      <c r="DX8" s="1028"/>
      <c r="DY8" s="1028"/>
      <c r="DZ8" s="1029"/>
      <c r="EA8" s="217"/>
    </row>
    <row r="9" spans="1:131" s="218" customFormat="1" ht="26.25" customHeight="1" x14ac:dyDescent="0.15">
      <c r="A9" s="221">
        <v>3</v>
      </c>
      <c r="B9" s="1065" t="s">
        <v>376</v>
      </c>
      <c r="C9" s="1066"/>
      <c r="D9" s="1066"/>
      <c r="E9" s="1066"/>
      <c r="F9" s="1066"/>
      <c r="G9" s="1066"/>
      <c r="H9" s="1066"/>
      <c r="I9" s="1066"/>
      <c r="J9" s="1066"/>
      <c r="K9" s="1066"/>
      <c r="L9" s="1066"/>
      <c r="M9" s="1066"/>
      <c r="N9" s="1066"/>
      <c r="O9" s="1066"/>
      <c r="P9" s="1067"/>
      <c r="Q9" s="1073">
        <v>18</v>
      </c>
      <c r="R9" s="1074"/>
      <c r="S9" s="1074"/>
      <c r="T9" s="1074"/>
      <c r="U9" s="1074"/>
      <c r="V9" s="1074">
        <v>15</v>
      </c>
      <c r="W9" s="1074"/>
      <c r="X9" s="1074"/>
      <c r="Y9" s="1074"/>
      <c r="Z9" s="1074"/>
      <c r="AA9" s="1074">
        <v>4</v>
      </c>
      <c r="AB9" s="1074"/>
      <c r="AC9" s="1074"/>
      <c r="AD9" s="1074"/>
      <c r="AE9" s="1075"/>
      <c r="AF9" s="1070">
        <v>3</v>
      </c>
      <c r="AG9" s="1071"/>
      <c r="AH9" s="1071"/>
      <c r="AI9" s="1071"/>
      <c r="AJ9" s="1072"/>
      <c r="AK9" s="1115" t="s">
        <v>553</v>
      </c>
      <c r="AL9" s="1116"/>
      <c r="AM9" s="1116"/>
      <c r="AN9" s="1116"/>
      <c r="AO9" s="1116"/>
      <c r="AP9" s="1116" t="s">
        <v>553</v>
      </c>
      <c r="AQ9" s="1116"/>
      <c r="AR9" s="1116"/>
      <c r="AS9" s="1116"/>
      <c r="AT9" s="1116"/>
      <c r="AU9" s="1117"/>
      <c r="AV9" s="1117"/>
      <c r="AW9" s="1117"/>
      <c r="AX9" s="1117"/>
      <c r="AY9" s="1118"/>
      <c r="AZ9" s="214"/>
      <c r="BA9" s="214"/>
      <c r="BB9" s="214"/>
      <c r="BC9" s="214"/>
      <c r="BD9" s="214"/>
      <c r="BE9" s="215"/>
      <c r="BF9" s="215"/>
      <c r="BG9" s="215"/>
      <c r="BH9" s="215"/>
      <c r="BI9" s="215"/>
      <c r="BJ9" s="215"/>
      <c r="BK9" s="215"/>
      <c r="BL9" s="215"/>
      <c r="BM9" s="215"/>
      <c r="BN9" s="215"/>
      <c r="BO9" s="215"/>
      <c r="BP9" s="215"/>
      <c r="BQ9" s="221">
        <v>3</v>
      </c>
      <c r="BR9" s="222"/>
      <c r="BS9" s="1027"/>
      <c r="BT9" s="1028"/>
      <c r="BU9" s="1028"/>
      <c r="BV9" s="1028"/>
      <c r="BW9" s="1028"/>
      <c r="BX9" s="1028"/>
      <c r="BY9" s="1028"/>
      <c r="BZ9" s="1028"/>
      <c r="CA9" s="1028"/>
      <c r="CB9" s="1028"/>
      <c r="CC9" s="1028"/>
      <c r="CD9" s="1028"/>
      <c r="CE9" s="1028"/>
      <c r="CF9" s="1028"/>
      <c r="CG9" s="1049"/>
      <c r="CH9" s="1024"/>
      <c r="CI9" s="1025"/>
      <c r="CJ9" s="1025"/>
      <c r="CK9" s="1025"/>
      <c r="CL9" s="1026"/>
      <c r="CM9" s="1024"/>
      <c r="CN9" s="1025"/>
      <c r="CO9" s="1025"/>
      <c r="CP9" s="1025"/>
      <c r="CQ9" s="1026"/>
      <c r="CR9" s="1024"/>
      <c r="CS9" s="1025"/>
      <c r="CT9" s="1025"/>
      <c r="CU9" s="1025"/>
      <c r="CV9" s="1026"/>
      <c r="CW9" s="1024"/>
      <c r="CX9" s="1025"/>
      <c r="CY9" s="1025"/>
      <c r="CZ9" s="1025"/>
      <c r="DA9" s="1026"/>
      <c r="DB9" s="1024"/>
      <c r="DC9" s="1025"/>
      <c r="DD9" s="1025"/>
      <c r="DE9" s="1025"/>
      <c r="DF9" s="1026"/>
      <c r="DG9" s="1024"/>
      <c r="DH9" s="1025"/>
      <c r="DI9" s="1025"/>
      <c r="DJ9" s="1025"/>
      <c r="DK9" s="1026"/>
      <c r="DL9" s="1024"/>
      <c r="DM9" s="1025"/>
      <c r="DN9" s="1025"/>
      <c r="DO9" s="1025"/>
      <c r="DP9" s="1026"/>
      <c r="DQ9" s="1024"/>
      <c r="DR9" s="1025"/>
      <c r="DS9" s="1025"/>
      <c r="DT9" s="1025"/>
      <c r="DU9" s="1026"/>
      <c r="DV9" s="1027"/>
      <c r="DW9" s="1028"/>
      <c r="DX9" s="1028"/>
      <c r="DY9" s="1028"/>
      <c r="DZ9" s="1029"/>
      <c r="EA9" s="217"/>
    </row>
    <row r="10" spans="1:131" s="218" customFormat="1" ht="26.25" customHeight="1" x14ac:dyDescent="0.15">
      <c r="A10" s="221">
        <v>4</v>
      </c>
      <c r="B10" s="1065"/>
      <c r="C10" s="1066"/>
      <c r="D10" s="1066"/>
      <c r="E10" s="1066"/>
      <c r="F10" s="1066"/>
      <c r="G10" s="1066"/>
      <c r="H10" s="1066"/>
      <c r="I10" s="1066"/>
      <c r="J10" s="1066"/>
      <c r="K10" s="1066"/>
      <c r="L10" s="1066"/>
      <c r="M10" s="1066"/>
      <c r="N10" s="1066"/>
      <c r="O10" s="1066"/>
      <c r="P10" s="1067"/>
      <c r="Q10" s="1073"/>
      <c r="R10" s="1074"/>
      <c r="S10" s="1074"/>
      <c r="T10" s="1074"/>
      <c r="U10" s="1074"/>
      <c r="V10" s="1074"/>
      <c r="W10" s="1074"/>
      <c r="X10" s="1074"/>
      <c r="Y10" s="1074"/>
      <c r="Z10" s="1074"/>
      <c r="AA10" s="1074"/>
      <c r="AB10" s="1074"/>
      <c r="AC10" s="1074"/>
      <c r="AD10" s="1074"/>
      <c r="AE10" s="1075"/>
      <c r="AF10" s="1070"/>
      <c r="AG10" s="1071"/>
      <c r="AH10" s="1071"/>
      <c r="AI10" s="1071"/>
      <c r="AJ10" s="1072"/>
      <c r="AK10" s="1115"/>
      <c r="AL10" s="1116"/>
      <c r="AM10" s="1116"/>
      <c r="AN10" s="1116"/>
      <c r="AO10" s="1116"/>
      <c r="AP10" s="1116"/>
      <c r="AQ10" s="1116"/>
      <c r="AR10" s="1116"/>
      <c r="AS10" s="1116"/>
      <c r="AT10" s="1116"/>
      <c r="AU10" s="1117"/>
      <c r="AV10" s="1117"/>
      <c r="AW10" s="1117"/>
      <c r="AX10" s="1117"/>
      <c r="AY10" s="1118"/>
      <c r="AZ10" s="214"/>
      <c r="BA10" s="214"/>
      <c r="BB10" s="214"/>
      <c r="BC10" s="214"/>
      <c r="BD10" s="214"/>
      <c r="BE10" s="215"/>
      <c r="BF10" s="215"/>
      <c r="BG10" s="215"/>
      <c r="BH10" s="215"/>
      <c r="BI10" s="215"/>
      <c r="BJ10" s="215"/>
      <c r="BK10" s="215"/>
      <c r="BL10" s="215"/>
      <c r="BM10" s="215"/>
      <c r="BN10" s="215"/>
      <c r="BO10" s="215"/>
      <c r="BP10" s="215"/>
      <c r="BQ10" s="221">
        <v>4</v>
      </c>
      <c r="BR10" s="222"/>
      <c r="BS10" s="1027"/>
      <c r="BT10" s="1028"/>
      <c r="BU10" s="1028"/>
      <c r="BV10" s="1028"/>
      <c r="BW10" s="1028"/>
      <c r="BX10" s="1028"/>
      <c r="BY10" s="1028"/>
      <c r="BZ10" s="1028"/>
      <c r="CA10" s="1028"/>
      <c r="CB10" s="1028"/>
      <c r="CC10" s="1028"/>
      <c r="CD10" s="1028"/>
      <c r="CE10" s="1028"/>
      <c r="CF10" s="1028"/>
      <c r="CG10" s="1049"/>
      <c r="CH10" s="1024"/>
      <c r="CI10" s="1025"/>
      <c r="CJ10" s="1025"/>
      <c r="CK10" s="1025"/>
      <c r="CL10" s="1026"/>
      <c r="CM10" s="1024"/>
      <c r="CN10" s="1025"/>
      <c r="CO10" s="1025"/>
      <c r="CP10" s="1025"/>
      <c r="CQ10" s="1026"/>
      <c r="CR10" s="1024"/>
      <c r="CS10" s="1025"/>
      <c r="CT10" s="1025"/>
      <c r="CU10" s="1025"/>
      <c r="CV10" s="1026"/>
      <c r="CW10" s="1024"/>
      <c r="CX10" s="1025"/>
      <c r="CY10" s="1025"/>
      <c r="CZ10" s="1025"/>
      <c r="DA10" s="1026"/>
      <c r="DB10" s="1024"/>
      <c r="DC10" s="1025"/>
      <c r="DD10" s="1025"/>
      <c r="DE10" s="1025"/>
      <c r="DF10" s="1026"/>
      <c r="DG10" s="1024"/>
      <c r="DH10" s="1025"/>
      <c r="DI10" s="1025"/>
      <c r="DJ10" s="1025"/>
      <c r="DK10" s="1026"/>
      <c r="DL10" s="1024"/>
      <c r="DM10" s="1025"/>
      <c r="DN10" s="1025"/>
      <c r="DO10" s="1025"/>
      <c r="DP10" s="1026"/>
      <c r="DQ10" s="1024"/>
      <c r="DR10" s="1025"/>
      <c r="DS10" s="1025"/>
      <c r="DT10" s="1025"/>
      <c r="DU10" s="1026"/>
      <c r="DV10" s="1027"/>
      <c r="DW10" s="1028"/>
      <c r="DX10" s="1028"/>
      <c r="DY10" s="1028"/>
      <c r="DZ10" s="1029"/>
      <c r="EA10" s="217"/>
    </row>
    <row r="11" spans="1:131" s="218" customFormat="1" ht="26.25" customHeight="1" x14ac:dyDescent="0.15">
      <c r="A11" s="221">
        <v>5</v>
      </c>
      <c r="B11" s="1065"/>
      <c r="C11" s="1066"/>
      <c r="D11" s="1066"/>
      <c r="E11" s="1066"/>
      <c r="F11" s="1066"/>
      <c r="G11" s="1066"/>
      <c r="H11" s="1066"/>
      <c r="I11" s="1066"/>
      <c r="J11" s="1066"/>
      <c r="K11" s="1066"/>
      <c r="L11" s="1066"/>
      <c r="M11" s="1066"/>
      <c r="N11" s="1066"/>
      <c r="O11" s="1066"/>
      <c r="P11" s="1067"/>
      <c r="Q11" s="1073"/>
      <c r="R11" s="1074"/>
      <c r="S11" s="1074"/>
      <c r="T11" s="1074"/>
      <c r="U11" s="1074"/>
      <c r="V11" s="1074"/>
      <c r="W11" s="1074"/>
      <c r="X11" s="1074"/>
      <c r="Y11" s="1074"/>
      <c r="Z11" s="1074"/>
      <c r="AA11" s="1074"/>
      <c r="AB11" s="1074"/>
      <c r="AC11" s="1074"/>
      <c r="AD11" s="1074"/>
      <c r="AE11" s="1075"/>
      <c r="AF11" s="1070"/>
      <c r="AG11" s="1071"/>
      <c r="AH11" s="1071"/>
      <c r="AI11" s="1071"/>
      <c r="AJ11" s="1072"/>
      <c r="AK11" s="1115"/>
      <c r="AL11" s="1116"/>
      <c r="AM11" s="1116"/>
      <c r="AN11" s="1116"/>
      <c r="AO11" s="1116"/>
      <c r="AP11" s="1116"/>
      <c r="AQ11" s="1116"/>
      <c r="AR11" s="1116"/>
      <c r="AS11" s="1116"/>
      <c r="AT11" s="1116"/>
      <c r="AU11" s="1117"/>
      <c r="AV11" s="1117"/>
      <c r="AW11" s="1117"/>
      <c r="AX11" s="1117"/>
      <c r="AY11" s="1118"/>
      <c r="AZ11" s="214"/>
      <c r="BA11" s="214"/>
      <c r="BB11" s="214"/>
      <c r="BC11" s="214"/>
      <c r="BD11" s="214"/>
      <c r="BE11" s="215"/>
      <c r="BF11" s="215"/>
      <c r="BG11" s="215"/>
      <c r="BH11" s="215"/>
      <c r="BI11" s="215"/>
      <c r="BJ11" s="215"/>
      <c r="BK11" s="215"/>
      <c r="BL11" s="215"/>
      <c r="BM11" s="215"/>
      <c r="BN11" s="215"/>
      <c r="BO11" s="215"/>
      <c r="BP11" s="215"/>
      <c r="BQ11" s="221">
        <v>5</v>
      </c>
      <c r="BR11" s="222"/>
      <c r="BS11" s="1027"/>
      <c r="BT11" s="1028"/>
      <c r="BU11" s="1028"/>
      <c r="BV11" s="1028"/>
      <c r="BW11" s="1028"/>
      <c r="BX11" s="1028"/>
      <c r="BY11" s="1028"/>
      <c r="BZ11" s="1028"/>
      <c r="CA11" s="1028"/>
      <c r="CB11" s="1028"/>
      <c r="CC11" s="1028"/>
      <c r="CD11" s="1028"/>
      <c r="CE11" s="1028"/>
      <c r="CF11" s="1028"/>
      <c r="CG11" s="1049"/>
      <c r="CH11" s="1024"/>
      <c r="CI11" s="1025"/>
      <c r="CJ11" s="1025"/>
      <c r="CK11" s="1025"/>
      <c r="CL11" s="1026"/>
      <c r="CM11" s="1024"/>
      <c r="CN11" s="1025"/>
      <c r="CO11" s="1025"/>
      <c r="CP11" s="1025"/>
      <c r="CQ11" s="1026"/>
      <c r="CR11" s="1024"/>
      <c r="CS11" s="1025"/>
      <c r="CT11" s="1025"/>
      <c r="CU11" s="1025"/>
      <c r="CV11" s="1026"/>
      <c r="CW11" s="1024"/>
      <c r="CX11" s="1025"/>
      <c r="CY11" s="1025"/>
      <c r="CZ11" s="1025"/>
      <c r="DA11" s="1026"/>
      <c r="DB11" s="1024"/>
      <c r="DC11" s="1025"/>
      <c r="DD11" s="1025"/>
      <c r="DE11" s="1025"/>
      <c r="DF11" s="1026"/>
      <c r="DG11" s="1024"/>
      <c r="DH11" s="1025"/>
      <c r="DI11" s="1025"/>
      <c r="DJ11" s="1025"/>
      <c r="DK11" s="1026"/>
      <c r="DL11" s="1024"/>
      <c r="DM11" s="1025"/>
      <c r="DN11" s="1025"/>
      <c r="DO11" s="1025"/>
      <c r="DP11" s="1026"/>
      <c r="DQ11" s="1024"/>
      <c r="DR11" s="1025"/>
      <c r="DS11" s="1025"/>
      <c r="DT11" s="1025"/>
      <c r="DU11" s="1026"/>
      <c r="DV11" s="1027"/>
      <c r="DW11" s="1028"/>
      <c r="DX11" s="1028"/>
      <c r="DY11" s="1028"/>
      <c r="DZ11" s="1029"/>
      <c r="EA11" s="217"/>
    </row>
    <row r="12" spans="1:131" s="218" customFormat="1" ht="26.25" customHeight="1" x14ac:dyDescent="0.15">
      <c r="A12" s="221">
        <v>6</v>
      </c>
      <c r="B12" s="1065"/>
      <c r="C12" s="1066"/>
      <c r="D12" s="1066"/>
      <c r="E12" s="1066"/>
      <c r="F12" s="1066"/>
      <c r="G12" s="1066"/>
      <c r="H12" s="1066"/>
      <c r="I12" s="1066"/>
      <c r="J12" s="1066"/>
      <c r="K12" s="1066"/>
      <c r="L12" s="1066"/>
      <c r="M12" s="1066"/>
      <c r="N12" s="1066"/>
      <c r="O12" s="1066"/>
      <c r="P12" s="1067"/>
      <c r="Q12" s="1073"/>
      <c r="R12" s="1074"/>
      <c r="S12" s="1074"/>
      <c r="T12" s="1074"/>
      <c r="U12" s="1074"/>
      <c r="V12" s="1074"/>
      <c r="W12" s="1074"/>
      <c r="X12" s="1074"/>
      <c r="Y12" s="1074"/>
      <c r="Z12" s="1074"/>
      <c r="AA12" s="1074"/>
      <c r="AB12" s="1074"/>
      <c r="AC12" s="1074"/>
      <c r="AD12" s="1074"/>
      <c r="AE12" s="1075"/>
      <c r="AF12" s="1070"/>
      <c r="AG12" s="1071"/>
      <c r="AH12" s="1071"/>
      <c r="AI12" s="1071"/>
      <c r="AJ12" s="1072"/>
      <c r="AK12" s="1115"/>
      <c r="AL12" s="1116"/>
      <c r="AM12" s="1116"/>
      <c r="AN12" s="1116"/>
      <c r="AO12" s="1116"/>
      <c r="AP12" s="1116"/>
      <c r="AQ12" s="1116"/>
      <c r="AR12" s="1116"/>
      <c r="AS12" s="1116"/>
      <c r="AT12" s="1116"/>
      <c r="AU12" s="1117"/>
      <c r="AV12" s="1117"/>
      <c r="AW12" s="1117"/>
      <c r="AX12" s="1117"/>
      <c r="AY12" s="1118"/>
      <c r="AZ12" s="214"/>
      <c r="BA12" s="214"/>
      <c r="BB12" s="214"/>
      <c r="BC12" s="214"/>
      <c r="BD12" s="214"/>
      <c r="BE12" s="215"/>
      <c r="BF12" s="215"/>
      <c r="BG12" s="215"/>
      <c r="BH12" s="215"/>
      <c r="BI12" s="215"/>
      <c r="BJ12" s="215"/>
      <c r="BK12" s="215"/>
      <c r="BL12" s="215"/>
      <c r="BM12" s="215"/>
      <c r="BN12" s="215"/>
      <c r="BO12" s="215"/>
      <c r="BP12" s="215"/>
      <c r="BQ12" s="221">
        <v>6</v>
      </c>
      <c r="BR12" s="222"/>
      <c r="BS12" s="1027"/>
      <c r="BT12" s="1028"/>
      <c r="BU12" s="1028"/>
      <c r="BV12" s="1028"/>
      <c r="BW12" s="1028"/>
      <c r="BX12" s="1028"/>
      <c r="BY12" s="1028"/>
      <c r="BZ12" s="1028"/>
      <c r="CA12" s="1028"/>
      <c r="CB12" s="1028"/>
      <c r="CC12" s="1028"/>
      <c r="CD12" s="1028"/>
      <c r="CE12" s="1028"/>
      <c r="CF12" s="1028"/>
      <c r="CG12" s="1049"/>
      <c r="CH12" s="1024"/>
      <c r="CI12" s="1025"/>
      <c r="CJ12" s="1025"/>
      <c r="CK12" s="1025"/>
      <c r="CL12" s="1026"/>
      <c r="CM12" s="1024"/>
      <c r="CN12" s="1025"/>
      <c r="CO12" s="1025"/>
      <c r="CP12" s="1025"/>
      <c r="CQ12" s="1026"/>
      <c r="CR12" s="1024"/>
      <c r="CS12" s="1025"/>
      <c r="CT12" s="1025"/>
      <c r="CU12" s="1025"/>
      <c r="CV12" s="1026"/>
      <c r="CW12" s="1024"/>
      <c r="CX12" s="1025"/>
      <c r="CY12" s="1025"/>
      <c r="CZ12" s="1025"/>
      <c r="DA12" s="1026"/>
      <c r="DB12" s="1024"/>
      <c r="DC12" s="1025"/>
      <c r="DD12" s="1025"/>
      <c r="DE12" s="1025"/>
      <c r="DF12" s="1026"/>
      <c r="DG12" s="1024"/>
      <c r="DH12" s="1025"/>
      <c r="DI12" s="1025"/>
      <c r="DJ12" s="1025"/>
      <c r="DK12" s="1026"/>
      <c r="DL12" s="1024"/>
      <c r="DM12" s="1025"/>
      <c r="DN12" s="1025"/>
      <c r="DO12" s="1025"/>
      <c r="DP12" s="1026"/>
      <c r="DQ12" s="1024"/>
      <c r="DR12" s="1025"/>
      <c r="DS12" s="1025"/>
      <c r="DT12" s="1025"/>
      <c r="DU12" s="1026"/>
      <c r="DV12" s="1027"/>
      <c r="DW12" s="1028"/>
      <c r="DX12" s="1028"/>
      <c r="DY12" s="1028"/>
      <c r="DZ12" s="1029"/>
      <c r="EA12" s="217"/>
    </row>
    <row r="13" spans="1:131" s="218" customFormat="1" ht="26.25" customHeight="1" x14ac:dyDescent="0.15">
      <c r="A13" s="221">
        <v>7</v>
      </c>
      <c r="B13" s="1065"/>
      <c r="C13" s="1066"/>
      <c r="D13" s="1066"/>
      <c r="E13" s="1066"/>
      <c r="F13" s="1066"/>
      <c r="G13" s="1066"/>
      <c r="H13" s="1066"/>
      <c r="I13" s="1066"/>
      <c r="J13" s="1066"/>
      <c r="K13" s="1066"/>
      <c r="L13" s="1066"/>
      <c r="M13" s="1066"/>
      <c r="N13" s="1066"/>
      <c r="O13" s="1066"/>
      <c r="P13" s="1067"/>
      <c r="Q13" s="1073"/>
      <c r="R13" s="1074"/>
      <c r="S13" s="1074"/>
      <c r="T13" s="1074"/>
      <c r="U13" s="1074"/>
      <c r="V13" s="1074"/>
      <c r="W13" s="1074"/>
      <c r="X13" s="1074"/>
      <c r="Y13" s="1074"/>
      <c r="Z13" s="1074"/>
      <c r="AA13" s="1074"/>
      <c r="AB13" s="1074"/>
      <c r="AC13" s="1074"/>
      <c r="AD13" s="1074"/>
      <c r="AE13" s="1075"/>
      <c r="AF13" s="1070"/>
      <c r="AG13" s="1071"/>
      <c r="AH13" s="1071"/>
      <c r="AI13" s="1071"/>
      <c r="AJ13" s="1072"/>
      <c r="AK13" s="1115"/>
      <c r="AL13" s="1116"/>
      <c r="AM13" s="1116"/>
      <c r="AN13" s="1116"/>
      <c r="AO13" s="1116"/>
      <c r="AP13" s="1116"/>
      <c r="AQ13" s="1116"/>
      <c r="AR13" s="1116"/>
      <c r="AS13" s="1116"/>
      <c r="AT13" s="1116"/>
      <c r="AU13" s="1117"/>
      <c r="AV13" s="1117"/>
      <c r="AW13" s="1117"/>
      <c r="AX13" s="1117"/>
      <c r="AY13" s="1118"/>
      <c r="AZ13" s="214"/>
      <c r="BA13" s="214"/>
      <c r="BB13" s="214"/>
      <c r="BC13" s="214"/>
      <c r="BD13" s="214"/>
      <c r="BE13" s="215"/>
      <c r="BF13" s="215"/>
      <c r="BG13" s="215"/>
      <c r="BH13" s="215"/>
      <c r="BI13" s="215"/>
      <c r="BJ13" s="215"/>
      <c r="BK13" s="215"/>
      <c r="BL13" s="215"/>
      <c r="BM13" s="215"/>
      <c r="BN13" s="215"/>
      <c r="BO13" s="215"/>
      <c r="BP13" s="215"/>
      <c r="BQ13" s="221">
        <v>7</v>
      </c>
      <c r="BR13" s="222"/>
      <c r="BS13" s="1027"/>
      <c r="BT13" s="1028"/>
      <c r="BU13" s="1028"/>
      <c r="BV13" s="1028"/>
      <c r="BW13" s="1028"/>
      <c r="BX13" s="1028"/>
      <c r="BY13" s="1028"/>
      <c r="BZ13" s="1028"/>
      <c r="CA13" s="1028"/>
      <c r="CB13" s="1028"/>
      <c r="CC13" s="1028"/>
      <c r="CD13" s="1028"/>
      <c r="CE13" s="1028"/>
      <c r="CF13" s="1028"/>
      <c r="CG13" s="1049"/>
      <c r="CH13" s="1024"/>
      <c r="CI13" s="1025"/>
      <c r="CJ13" s="1025"/>
      <c r="CK13" s="1025"/>
      <c r="CL13" s="1026"/>
      <c r="CM13" s="1024"/>
      <c r="CN13" s="1025"/>
      <c r="CO13" s="1025"/>
      <c r="CP13" s="1025"/>
      <c r="CQ13" s="1026"/>
      <c r="CR13" s="1024"/>
      <c r="CS13" s="1025"/>
      <c r="CT13" s="1025"/>
      <c r="CU13" s="1025"/>
      <c r="CV13" s="1026"/>
      <c r="CW13" s="1024"/>
      <c r="CX13" s="1025"/>
      <c r="CY13" s="1025"/>
      <c r="CZ13" s="1025"/>
      <c r="DA13" s="1026"/>
      <c r="DB13" s="1024"/>
      <c r="DC13" s="1025"/>
      <c r="DD13" s="1025"/>
      <c r="DE13" s="1025"/>
      <c r="DF13" s="1026"/>
      <c r="DG13" s="1024"/>
      <c r="DH13" s="1025"/>
      <c r="DI13" s="1025"/>
      <c r="DJ13" s="1025"/>
      <c r="DK13" s="1026"/>
      <c r="DL13" s="1024"/>
      <c r="DM13" s="1025"/>
      <c r="DN13" s="1025"/>
      <c r="DO13" s="1025"/>
      <c r="DP13" s="1026"/>
      <c r="DQ13" s="1024"/>
      <c r="DR13" s="1025"/>
      <c r="DS13" s="1025"/>
      <c r="DT13" s="1025"/>
      <c r="DU13" s="1026"/>
      <c r="DV13" s="1027"/>
      <c r="DW13" s="1028"/>
      <c r="DX13" s="1028"/>
      <c r="DY13" s="1028"/>
      <c r="DZ13" s="1029"/>
      <c r="EA13" s="217"/>
    </row>
    <row r="14" spans="1:131" s="218" customFormat="1" ht="26.25" customHeight="1" x14ac:dyDescent="0.15">
      <c r="A14" s="221">
        <v>8</v>
      </c>
      <c r="B14" s="1065"/>
      <c r="C14" s="1066"/>
      <c r="D14" s="1066"/>
      <c r="E14" s="1066"/>
      <c r="F14" s="1066"/>
      <c r="G14" s="1066"/>
      <c r="H14" s="1066"/>
      <c r="I14" s="1066"/>
      <c r="J14" s="1066"/>
      <c r="K14" s="1066"/>
      <c r="L14" s="1066"/>
      <c r="M14" s="1066"/>
      <c r="N14" s="1066"/>
      <c r="O14" s="1066"/>
      <c r="P14" s="1067"/>
      <c r="Q14" s="1073"/>
      <c r="R14" s="1074"/>
      <c r="S14" s="1074"/>
      <c r="T14" s="1074"/>
      <c r="U14" s="1074"/>
      <c r="V14" s="1074"/>
      <c r="W14" s="1074"/>
      <c r="X14" s="1074"/>
      <c r="Y14" s="1074"/>
      <c r="Z14" s="1074"/>
      <c r="AA14" s="1074"/>
      <c r="AB14" s="1074"/>
      <c r="AC14" s="1074"/>
      <c r="AD14" s="1074"/>
      <c r="AE14" s="1075"/>
      <c r="AF14" s="1070"/>
      <c r="AG14" s="1071"/>
      <c r="AH14" s="1071"/>
      <c r="AI14" s="1071"/>
      <c r="AJ14" s="1072"/>
      <c r="AK14" s="1115"/>
      <c r="AL14" s="1116"/>
      <c r="AM14" s="1116"/>
      <c r="AN14" s="1116"/>
      <c r="AO14" s="1116"/>
      <c r="AP14" s="1116"/>
      <c r="AQ14" s="1116"/>
      <c r="AR14" s="1116"/>
      <c r="AS14" s="1116"/>
      <c r="AT14" s="1116"/>
      <c r="AU14" s="1117"/>
      <c r="AV14" s="1117"/>
      <c r="AW14" s="1117"/>
      <c r="AX14" s="1117"/>
      <c r="AY14" s="1118"/>
      <c r="AZ14" s="214"/>
      <c r="BA14" s="214"/>
      <c r="BB14" s="214"/>
      <c r="BC14" s="214"/>
      <c r="BD14" s="214"/>
      <c r="BE14" s="215"/>
      <c r="BF14" s="215"/>
      <c r="BG14" s="215"/>
      <c r="BH14" s="215"/>
      <c r="BI14" s="215"/>
      <c r="BJ14" s="215"/>
      <c r="BK14" s="215"/>
      <c r="BL14" s="215"/>
      <c r="BM14" s="215"/>
      <c r="BN14" s="215"/>
      <c r="BO14" s="215"/>
      <c r="BP14" s="215"/>
      <c r="BQ14" s="221">
        <v>8</v>
      </c>
      <c r="BR14" s="222"/>
      <c r="BS14" s="1027"/>
      <c r="BT14" s="1028"/>
      <c r="BU14" s="1028"/>
      <c r="BV14" s="1028"/>
      <c r="BW14" s="1028"/>
      <c r="BX14" s="1028"/>
      <c r="BY14" s="1028"/>
      <c r="BZ14" s="1028"/>
      <c r="CA14" s="1028"/>
      <c r="CB14" s="1028"/>
      <c r="CC14" s="1028"/>
      <c r="CD14" s="1028"/>
      <c r="CE14" s="1028"/>
      <c r="CF14" s="1028"/>
      <c r="CG14" s="1049"/>
      <c r="CH14" s="1024"/>
      <c r="CI14" s="1025"/>
      <c r="CJ14" s="1025"/>
      <c r="CK14" s="1025"/>
      <c r="CL14" s="1026"/>
      <c r="CM14" s="1024"/>
      <c r="CN14" s="1025"/>
      <c r="CO14" s="1025"/>
      <c r="CP14" s="1025"/>
      <c r="CQ14" s="1026"/>
      <c r="CR14" s="1024"/>
      <c r="CS14" s="1025"/>
      <c r="CT14" s="1025"/>
      <c r="CU14" s="1025"/>
      <c r="CV14" s="1026"/>
      <c r="CW14" s="1024"/>
      <c r="CX14" s="1025"/>
      <c r="CY14" s="1025"/>
      <c r="CZ14" s="1025"/>
      <c r="DA14" s="1026"/>
      <c r="DB14" s="1024"/>
      <c r="DC14" s="1025"/>
      <c r="DD14" s="1025"/>
      <c r="DE14" s="1025"/>
      <c r="DF14" s="1026"/>
      <c r="DG14" s="1024"/>
      <c r="DH14" s="1025"/>
      <c r="DI14" s="1025"/>
      <c r="DJ14" s="1025"/>
      <c r="DK14" s="1026"/>
      <c r="DL14" s="1024"/>
      <c r="DM14" s="1025"/>
      <c r="DN14" s="1025"/>
      <c r="DO14" s="1025"/>
      <c r="DP14" s="1026"/>
      <c r="DQ14" s="1024"/>
      <c r="DR14" s="1025"/>
      <c r="DS14" s="1025"/>
      <c r="DT14" s="1025"/>
      <c r="DU14" s="1026"/>
      <c r="DV14" s="1027"/>
      <c r="DW14" s="1028"/>
      <c r="DX14" s="1028"/>
      <c r="DY14" s="1028"/>
      <c r="DZ14" s="1029"/>
      <c r="EA14" s="217"/>
    </row>
    <row r="15" spans="1:131" s="218" customFormat="1" ht="26.25" customHeight="1" x14ac:dyDescent="0.15">
      <c r="A15" s="221">
        <v>9</v>
      </c>
      <c r="B15" s="1065"/>
      <c r="C15" s="1066"/>
      <c r="D15" s="1066"/>
      <c r="E15" s="1066"/>
      <c r="F15" s="1066"/>
      <c r="G15" s="1066"/>
      <c r="H15" s="1066"/>
      <c r="I15" s="1066"/>
      <c r="J15" s="1066"/>
      <c r="K15" s="1066"/>
      <c r="L15" s="1066"/>
      <c r="M15" s="1066"/>
      <c r="N15" s="1066"/>
      <c r="O15" s="1066"/>
      <c r="P15" s="1067"/>
      <c r="Q15" s="1073"/>
      <c r="R15" s="1074"/>
      <c r="S15" s="1074"/>
      <c r="T15" s="1074"/>
      <c r="U15" s="1074"/>
      <c r="V15" s="1074"/>
      <c r="W15" s="1074"/>
      <c r="X15" s="1074"/>
      <c r="Y15" s="1074"/>
      <c r="Z15" s="1074"/>
      <c r="AA15" s="1074"/>
      <c r="AB15" s="1074"/>
      <c r="AC15" s="1074"/>
      <c r="AD15" s="1074"/>
      <c r="AE15" s="1075"/>
      <c r="AF15" s="1070"/>
      <c r="AG15" s="1071"/>
      <c r="AH15" s="1071"/>
      <c r="AI15" s="1071"/>
      <c r="AJ15" s="1072"/>
      <c r="AK15" s="1115"/>
      <c r="AL15" s="1116"/>
      <c r="AM15" s="1116"/>
      <c r="AN15" s="1116"/>
      <c r="AO15" s="1116"/>
      <c r="AP15" s="1116"/>
      <c r="AQ15" s="1116"/>
      <c r="AR15" s="1116"/>
      <c r="AS15" s="1116"/>
      <c r="AT15" s="1116"/>
      <c r="AU15" s="1117"/>
      <c r="AV15" s="1117"/>
      <c r="AW15" s="1117"/>
      <c r="AX15" s="1117"/>
      <c r="AY15" s="1118"/>
      <c r="AZ15" s="214"/>
      <c r="BA15" s="214"/>
      <c r="BB15" s="214"/>
      <c r="BC15" s="214"/>
      <c r="BD15" s="214"/>
      <c r="BE15" s="215"/>
      <c r="BF15" s="215"/>
      <c r="BG15" s="215"/>
      <c r="BH15" s="215"/>
      <c r="BI15" s="215"/>
      <c r="BJ15" s="215"/>
      <c r="BK15" s="215"/>
      <c r="BL15" s="215"/>
      <c r="BM15" s="215"/>
      <c r="BN15" s="215"/>
      <c r="BO15" s="215"/>
      <c r="BP15" s="215"/>
      <c r="BQ15" s="221">
        <v>9</v>
      </c>
      <c r="BR15" s="222"/>
      <c r="BS15" s="1027"/>
      <c r="BT15" s="1028"/>
      <c r="BU15" s="1028"/>
      <c r="BV15" s="1028"/>
      <c r="BW15" s="1028"/>
      <c r="BX15" s="1028"/>
      <c r="BY15" s="1028"/>
      <c r="BZ15" s="1028"/>
      <c r="CA15" s="1028"/>
      <c r="CB15" s="1028"/>
      <c r="CC15" s="1028"/>
      <c r="CD15" s="1028"/>
      <c r="CE15" s="1028"/>
      <c r="CF15" s="1028"/>
      <c r="CG15" s="1049"/>
      <c r="CH15" s="1024"/>
      <c r="CI15" s="1025"/>
      <c r="CJ15" s="1025"/>
      <c r="CK15" s="1025"/>
      <c r="CL15" s="1026"/>
      <c r="CM15" s="1024"/>
      <c r="CN15" s="1025"/>
      <c r="CO15" s="1025"/>
      <c r="CP15" s="1025"/>
      <c r="CQ15" s="1026"/>
      <c r="CR15" s="1024"/>
      <c r="CS15" s="1025"/>
      <c r="CT15" s="1025"/>
      <c r="CU15" s="1025"/>
      <c r="CV15" s="1026"/>
      <c r="CW15" s="1024"/>
      <c r="CX15" s="1025"/>
      <c r="CY15" s="1025"/>
      <c r="CZ15" s="1025"/>
      <c r="DA15" s="1026"/>
      <c r="DB15" s="1024"/>
      <c r="DC15" s="1025"/>
      <c r="DD15" s="1025"/>
      <c r="DE15" s="1025"/>
      <c r="DF15" s="1026"/>
      <c r="DG15" s="1024"/>
      <c r="DH15" s="1025"/>
      <c r="DI15" s="1025"/>
      <c r="DJ15" s="1025"/>
      <c r="DK15" s="1026"/>
      <c r="DL15" s="1024"/>
      <c r="DM15" s="1025"/>
      <c r="DN15" s="1025"/>
      <c r="DO15" s="1025"/>
      <c r="DP15" s="1026"/>
      <c r="DQ15" s="1024"/>
      <c r="DR15" s="1025"/>
      <c r="DS15" s="1025"/>
      <c r="DT15" s="1025"/>
      <c r="DU15" s="1026"/>
      <c r="DV15" s="1027"/>
      <c r="DW15" s="1028"/>
      <c r="DX15" s="1028"/>
      <c r="DY15" s="1028"/>
      <c r="DZ15" s="1029"/>
      <c r="EA15" s="217"/>
    </row>
    <row r="16" spans="1:131" s="218" customFormat="1" ht="26.25" customHeight="1" x14ac:dyDescent="0.15">
      <c r="A16" s="221">
        <v>10</v>
      </c>
      <c r="B16" s="1065"/>
      <c r="C16" s="1066"/>
      <c r="D16" s="1066"/>
      <c r="E16" s="1066"/>
      <c r="F16" s="1066"/>
      <c r="G16" s="1066"/>
      <c r="H16" s="1066"/>
      <c r="I16" s="1066"/>
      <c r="J16" s="1066"/>
      <c r="K16" s="1066"/>
      <c r="L16" s="1066"/>
      <c r="M16" s="1066"/>
      <c r="N16" s="1066"/>
      <c r="O16" s="1066"/>
      <c r="P16" s="1067"/>
      <c r="Q16" s="1073"/>
      <c r="R16" s="1074"/>
      <c r="S16" s="1074"/>
      <c r="T16" s="1074"/>
      <c r="U16" s="1074"/>
      <c r="V16" s="1074"/>
      <c r="W16" s="1074"/>
      <c r="X16" s="1074"/>
      <c r="Y16" s="1074"/>
      <c r="Z16" s="1074"/>
      <c r="AA16" s="1074"/>
      <c r="AB16" s="1074"/>
      <c r="AC16" s="1074"/>
      <c r="AD16" s="1074"/>
      <c r="AE16" s="1075"/>
      <c r="AF16" s="1070"/>
      <c r="AG16" s="1071"/>
      <c r="AH16" s="1071"/>
      <c r="AI16" s="1071"/>
      <c r="AJ16" s="1072"/>
      <c r="AK16" s="1115"/>
      <c r="AL16" s="1116"/>
      <c r="AM16" s="1116"/>
      <c r="AN16" s="1116"/>
      <c r="AO16" s="1116"/>
      <c r="AP16" s="1116"/>
      <c r="AQ16" s="1116"/>
      <c r="AR16" s="1116"/>
      <c r="AS16" s="1116"/>
      <c r="AT16" s="1116"/>
      <c r="AU16" s="1117"/>
      <c r="AV16" s="1117"/>
      <c r="AW16" s="1117"/>
      <c r="AX16" s="1117"/>
      <c r="AY16" s="1118"/>
      <c r="AZ16" s="214"/>
      <c r="BA16" s="214"/>
      <c r="BB16" s="214"/>
      <c r="BC16" s="214"/>
      <c r="BD16" s="214"/>
      <c r="BE16" s="215"/>
      <c r="BF16" s="215"/>
      <c r="BG16" s="215"/>
      <c r="BH16" s="215"/>
      <c r="BI16" s="215"/>
      <c r="BJ16" s="215"/>
      <c r="BK16" s="215"/>
      <c r="BL16" s="215"/>
      <c r="BM16" s="215"/>
      <c r="BN16" s="215"/>
      <c r="BO16" s="215"/>
      <c r="BP16" s="215"/>
      <c r="BQ16" s="221">
        <v>10</v>
      </c>
      <c r="BR16" s="222"/>
      <c r="BS16" s="1027"/>
      <c r="BT16" s="1028"/>
      <c r="BU16" s="1028"/>
      <c r="BV16" s="1028"/>
      <c r="BW16" s="1028"/>
      <c r="BX16" s="1028"/>
      <c r="BY16" s="1028"/>
      <c r="BZ16" s="1028"/>
      <c r="CA16" s="1028"/>
      <c r="CB16" s="1028"/>
      <c r="CC16" s="1028"/>
      <c r="CD16" s="1028"/>
      <c r="CE16" s="1028"/>
      <c r="CF16" s="1028"/>
      <c r="CG16" s="1049"/>
      <c r="CH16" s="1024"/>
      <c r="CI16" s="1025"/>
      <c r="CJ16" s="1025"/>
      <c r="CK16" s="1025"/>
      <c r="CL16" s="1026"/>
      <c r="CM16" s="1024"/>
      <c r="CN16" s="1025"/>
      <c r="CO16" s="1025"/>
      <c r="CP16" s="1025"/>
      <c r="CQ16" s="1026"/>
      <c r="CR16" s="1024"/>
      <c r="CS16" s="1025"/>
      <c r="CT16" s="1025"/>
      <c r="CU16" s="1025"/>
      <c r="CV16" s="1026"/>
      <c r="CW16" s="1024"/>
      <c r="CX16" s="1025"/>
      <c r="CY16" s="1025"/>
      <c r="CZ16" s="1025"/>
      <c r="DA16" s="1026"/>
      <c r="DB16" s="1024"/>
      <c r="DC16" s="1025"/>
      <c r="DD16" s="1025"/>
      <c r="DE16" s="1025"/>
      <c r="DF16" s="1026"/>
      <c r="DG16" s="1024"/>
      <c r="DH16" s="1025"/>
      <c r="DI16" s="1025"/>
      <c r="DJ16" s="1025"/>
      <c r="DK16" s="1026"/>
      <c r="DL16" s="1024"/>
      <c r="DM16" s="1025"/>
      <c r="DN16" s="1025"/>
      <c r="DO16" s="1025"/>
      <c r="DP16" s="1026"/>
      <c r="DQ16" s="1024"/>
      <c r="DR16" s="1025"/>
      <c r="DS16" s="1025"/>
      <c r="DT16" s="1025"/>
      <c r="DU16" s="1026"/>
      <c r="DV16" s="1027"/>
      <c r="DW16" s="1028"/>
      <c r="DX16" s="1028"/>
      <c r="DY16" s="1028"/>
      <c r="DZ16" s="1029"/>
      <c r="EA16" s="217"/>
    </row>
    <row r="17" spans="1:131" s="218" customFormat="1" ht="26.25" customHeight="1" x14ac:dyDescent="0.15">
      <c r="A17" s="221">
        <v>11</v>
      </c>
      <c r="B17" s="1065"/>
      <c r="C17" s="1066"/>
      <c r="D17" s="1066"/>
      <c r="E17" s="1066"/>
      <c r="F17" s="1066"/>
      <c r="G17" s="1066"/>
      <c r="H17" s="1066"/>
      <c r="I17" s="1066"/>
      <c r="J17" s="1066"/>
      <c r="K17" s="1066"/>
      <c r="L17" s="1066"/>
      <c r="M17" s="1066"/>
      <c r="N17" s="1066"/>
      <c r="O17" s="1066"/>
      <c r="P17" s="1067"/>
      <c r="Q17" s="1073"/>
      <c r="R17" s="1074"/>
      <c r="S17" s="1074"/>
      <c r="T17" s="1074"/>
      <c r="U17" s="1074"/>
      <c r="V17" s="1074"/>
      <c r="W17" s="1074"/>
      <c r="X17" s="1074"/>
      <c r="Y17" s="1074"/>
      <c r="Z17" s="1074"/>
      <c r="AA17" s="1074"/>
      <c r="AB17" s="1074"/>
      <c r="AC17" s="1074"/>
      <c r="AD17" s="1074"/>
      <c r="AE17" s="1075"/>
      <c r="AF17" s="1070"/>
      <c r="AG17" s="1071"/>
      <c r="AH17" s="1071"/>
      <c r="AI17" s="1071"/>
      <c r="AJ17" s="1072"/>
      <c r="AK17" s="1115"/>
      <c r="AL17" s="1116"/>
      <c r="AM17" s="1116"/>
      <c r="AN17" s="1116"/>
      <c r="AO17" s="1116"/>
      <c r="AP17" s="1116"/>
      <c r="AQ17" s="1116"/>
      <c r="AR17" s="1116"/>
      <c r="AS17" s="1116"/>
      <c r="AT17" s="1116"/>
      <c r="AU17" s="1117"/>
      <c r="AV17" s="1117"/>
      <c r="AW17" s="1117"/>
      <c r="AX17" s="1117"/>
      <c r="AY17" s="1118"/>
      <c r="AZ17" s="214"/>
      <c r="BA17" s="214"/>
      <c r="BB17" s="214"/>
      <c r="BC17" s="214"/>
      <c r="BD17" s="214"/>
      <c r="BE17" s="215"/>
      <c r="BF17" s="215"/>
      <c r="BG17" s="215"/>
      <c r="BH17" s="215"/>
      <c r="BI17" s="215"/>
      <c r="BJ17" s="215"/>
      <c r="BK17" s="215"/>
      <c r="BL17" s="215"/>
      <c r="BM17" s="215"/>
      <c r="BN17" s="215"/>
      <c r="BO17" s="215"/>
      <c r="BP17" s="215"/>
      <c r="BQ17" s="221">
        <v>11</v>
      </c>
      <c r="BR17" s="222"/>
      <c r="BS17" s="1027"/>
      <c r="BT17" s="1028"/>
      <c r="BU17" s="1028"/>
      <c r="BV17" s="1028"/>
      <c r="BW17" s="1028"/>
      <c r="BX17" s="1028"/>
      <c r="BY17" s="1028"/>
      <c r="BZ17" s="1028"/>
      <c r="CA17" s="1028"/>
      <c r="CB17" s="1028"/>
      <c r="CC17" s="1028"/>
      <c r="CD17" s="1028"/>
      <c r="CE17" s="1028"/>
      <c r="CF17" s="1028"/>
      <c r="CG17" s="1049"/>
      <c r="CH17" s="1024"/>
      <c r="CI17" s="1025"/>
      <c r="CJ17" s="1025"/>
      <c r="CK17" s="1025"/>
      <c r="CL17" s="1026"/>
      <c r="CM17" s="1024"/>
      <c r="CN17" s="1025"/>
      <c r="CO17" s="1025"/>
      <c r="CP17" s="1025"/>
      <c r="CQ17" s="1026"/>
      <c r="CR17" s="1024"/>
      <c r="CS17" s="1025"/>
      <c r="CT17" s="1025"/>
      <c r="CU17" s="1025"/>
      <c r="CV17" s="1026"/>
      <c r="CW17" s="1024"/>
      <c r="CX17" s="1025"/>
      <c r="CY17" s="1025"/>
      <c r="CZ17" s="1025"/>
      <c r="DA17" s="1026"/>
      <c r="DB17" s="1024"/>
      <c r="DC17" s="1025"/>
      <c r="DD17" s="1025"/>
      <c r="DE17" s="1025"/>
      <c r="DF17" s="1026"/>
      <c r="DG17" s="1024"/>
      <c r="DH17" s="1025"/>
      <c r="DI17" s="1025"/>
      <c r="DJ17" s="1025"/>
      <c r="DK17" s="1026"/>
      <c r="DL17" s="1024"/>
      <c r="DM17" s="1025"/>
      <c r="DN17" s="1025"/>
      <c r="DO17" s="1025"/>
      <c r="DP17" s="1026"/>
      <c r="DQ17" s="1024"/>
      <c r="DR17" s="1025"/>
      <c r="DS17" s="1025"/>
      <c r="DT17" s="1025"/>
      <c r="DU17" s="1026"/>
      <c r="DV17" s="1027"/>
      <c r="DW17" s="1028"/>
      <c r="DX17" s="1028"/>
      <c r="DY17" s="1028"/>
      <c r="DZ17" s="1029"/>
      <c r="EA17" s="217"/>
    </row>
    <row r="18" spans="1:131" s="218" customFormat="1" ht="26.25" customHeight="1" x14ac:dyDescent="0.15">
      <c r="A18" s="221">
        <v>12</v>
      </c>
      <c r="B18" s="1065"/>
      <c r="C18" s="1066"/>
      <c r="D18" s="1066"/>
      <c r="E18" s="1066"/>
      <c r="F18" s="1066"/>
      <c r="G18" s="1066"/>
      <c r="H18" s="1066"/>
      <c r="I18" s="1066"/>
      <c r="J18" s="1066"/>
      <c r="K18" s="1066"/>
      <c r="L18" s="1066"/>
      <c r="M18" s="1066"/>
      <c r="N18" s="1066"/>
      <c r="O18" s="1066"/>
      <c r="P18" s="1067"/>
      <c r="Q18" s="1073"/>
      <c r="R18" s="1074"/>
      <c r="S18" s="1074"/>
      <c r="T18" s="1074"/>
      <c r="U18" s="1074"/>
      <c r="V18" s="1074"/>
      <c r="W18" s="1074"/>
      <c r="X18" s="1074"/>
      <c r="Y18" s="1074"/>
      <c r="Z18" s="1074"/>
      <c r="AA18" s="1074"/>
      <c r="AB18" s="1074"/>
      <c r="AC18" s="1074"/>
      <c r="AD18" s="1074"/>
      <c r="AE18" s="1075"/>
      <c r="AF18" s="1070"/>
      <c r="AG18" s="1071"/>
      <c r="AH18" s="1071"/>
      <c r="AI18" s="1071"/>
      <c r="AJ18" s="1072"/>
      <c r="AK18" s="1115"/>
      <c r="AL18" s="1116"/>
      <c r="AM18" s="1116"/>
      <c r="AN18" s="1116"/>
      <c r="AO18" s="1116"/>
      <c r="AP18" s="1116"/>
      <c r="AQ18" s="1116"/>
      <c r="AR18" s="1116"/>
      <c r="AS18" s="1116"/>
      <c r="AT18" s="1116"/>
      <c r="AU18" s="1117"/>
      <c r="AV18" s="1117"/>
      <c r="AW18" s="1117"/>
      <c r="AX18" s="1117"/>
      <c r="AY18" s="1118"/>
      <c r="AZ18" s="214"/>
      <c r="BA18" s="214"/>
      <c r="BB18" s="214"/>
      <c r="BC18" s="214"/>
      <c r="BD18" s="214"/>
      <c r="BE18" s="215"/>
      <c r="BF18" s="215"/>
      <c r="BG18" s="215"/>
      <c r="BH18" s="215"/>
      <c r="BI18" s="215"/>
      <c r="BJ18" s="215"/>
      <c r="BK18" s="215"/>
      <c r="BL18" s="215"/>
      <c r="BM18" s="215"/>
      <c r="BN18" s="215"/>
      <c r="BO18" s="215"/>
      <c r="BP18" s="215"/>
      <c r="BQ18" s="221">
        <v>12</v>
      </c>
      <c r="BR18" s="222"/>
      <c r="BS18" s="1027"/>
      <c r="BT18" s="1028"/>
      <c r="BU18" s="1028"/>
      <c r="BV18" s="1028"/>
      <c r="BW18" s="1028"/>
      <c r="BX18" s="1028"/>
      <c r="BY18" s="1028"/>
      <c r="BZ18" s="1028"/>
      <c r="CA18" s="1028"/>
      <c r="CB18" s="1028"/>
      <c r="CC18" s="1028"/>
      <c r="CD18" s="1028"/>
      <c r="CE18" s="1028"/>
      <c r="CF18" s="1028"/>
      <c r="CG18" s="1049"/>
      <c r="CH18" s="1024"/>
      <c r="CI18" s="1025"/>
      <c r="CJ18" s="1025"/>
      <c r="CK18" s="1025"/>
      <c r="CL18" s="1026"/>
      <c r="CM18" s="1024"/>
      <c r="CN18" s="1025"/>
      <c r="CO18" s="1025"/>
      <c r="CP18" s="1025"/>
      <c r="CQ18" s="1026"/>
      <c r="CR18" s="1024"/>
      <c r="CS18" s="1025"/>
      <c r="CT18" s="1025"/>
      <c r="CU18" s="1025"/>
      <c r="CV18" s="1026"/>
      <c r="CW18" s="1024"/>
      <c r="CX18" s="1025"/>
      <c r="CY18" s="1025"/>
      <c r="CZ18" s="1025"/>
      <c r="DA18" s="1026"/>
      <c r="DB18" s="1024"/>
      <c r="DC18" s="1025"/>
      <c r="DD18" s="1025"/>
      <c r="DE18" s="1025"/>
      <c r="DF18" s="1026"/>
      <c r="DG18" s="1024"/>
      <c r="DH18" s="1025"/>
      <c r="DI18" s="1025"/>
      <c r="DJ18" s="1025"/>
      <c r="DK18" s="1026"/>
      <c r="DL18" s="1024"/>
      <c r="DM18" s="1025"/>
      <c r="DN18" s="1025"/>
      <c r="DO18" s="1025"/>
      <c r="DP18" s="1026"/>
      <c r="DQ18" s="1024"/>
      <c r="DR18" s="1025"/>
      <c r="DS18" s="1025"/>
      <c r="DT18" s="1025"/>
      <c r="DU18" s="1026"/>
      <c r="DV18" s="1027"/>
      <c r="DW18" s="1028"/>
      <c r="DX18" s="1028"/>
      <c r="DY18" s="1028"/>
      <c r="DZ18" s="1029"/>
      <c r="EA18" s="217"/>
    </row>
    <row r="19" spans="1:131" s="218" customFormat="1" ht="26.25" customHeight="1" x14ac:dyDescent="0.15">
      <c r="A19" s="221">
        <v>13</v>
      </c>
      <c r="B19" s="1065"/>
      <c r="C19" s="1066"/>
      <c r="D19" s="1066"/>
      <c r="E19" s="1066"/>
      <c r="F19" s="1066"/>
      <c r="G19" s="1066"/>
      <c r="H19" s="1066"/>
      <c r="I19" s="1066"/>
      <c r="J19" s="1066"/>
      <c r="K19" s="1066"/>
      <c r="L19" s="1066"/>
      <c r="M19" s="1066"/>
      <c r="N19" s="1066"/>
      <c r="O19" s="1066"/>
      <c r="P19" s="1067"/>
      <c r="Q19" s="1073"/>
      <c r="R19" s="1074"/>
      <c r="S19" s="1074"/>
      <c r="T19" s="1074"/>
      <c r="U19" s="1074"/>
      <c r="V19" s="1074"/>
      <c r="W19" s="1074"/>
      <c r="X19" s="1074"/>
      <c r="Y19" s="1074"/>
      <c r="Z19" s="1074"/>
      <c r="AA19" s="1074"/>
      <c r="AB19" s="1074"/>
      <c r="AC19" s="1074"/>
      <c r="AD19" s="1074"/>
      <c r="AE19" s="1075"/>
      <c r="AF19" s="1070"/>
      <c r="AG19" s="1071"/>
      <c r="AH19" s="1071"/>
      <c r="AI19" s="1071"/>
      <c r="AJ19" s="1072"/>
      <c r="AK19" s="1115"/>
      <c r="AL19" s="1116"/>
      <c r="AM19" s="1116"/>
      <c r="AN19" s="1116"/>
      <c r="AO19" s="1116"/>
      <c r="AP19" s="1116"/>
      <c r="AQ19" s="1116"/>
      <c r="AR19" s="1116"/>
      <c r="AS19" s="1116"/>
      <c r="AT19" s="1116"/>
      <c r="AU19" s="1117"/>
      <c r="AV19" s="1117"/>
      <c r="AW19" s="1117"/>
      <c r="AX19" s="1117"/>
      <c r="AY19" s="1118"/>
      <c r="AZ19" s="214"/>
      <c r="BA19" s="214"/>
      <c r="BB19" s="214"/>
      <c r="BC19" s="214"/>
      <c r="BD19" s="214"/>
      <c r="BE19" s="215"/>
      <c r="BF19" s="215"/>
      <c r="BG19" s="215"/>
      <c r="BH19" s="215"/>
      <c r="BI19" s="215"/>
      <c r="BJ19" s="215"/>
      <c r="BK19" s="215"/>
      <c r="BL19" s="215"/>
      <c r="BM19" s="215"/>
      <c r="BN19" s="215"/>
      <c r="BO19" s="215"/>
      <c r="BP19" s="215"/>
      <c r="BQ19" s="221">
        <v>13</v>
      </c>
      <c r="BR19" s="222"/>
      <c r="BS19" s="1027"/>
      <c r="BT19" s="1028"/>
      <c r="BU19" s="1028"/>
      <c r="BV19" s="1028"/>
      <c r="BW19" s="1028"/>
      <c r="BX19" s="1028"/>
      <c r="BY19" s="1028"/>
      <c r="BZ19" s="1028"/>
      <c r="CA19" s="1028"/>
      <c r="CB19" s="1028"/>
      <c r="CC19" s="1028"/>
      <c r="CD19" s="1028"/>
      <c r="CE19" s="1028"/>
      <c r="CF19" s="1028"/>
      <c r="CG19" s="1049"/>
      <c r="CH19" s="1024"/>
      <c r="CI19" s="1025"/>
      <c r="CJ19" s="1025"/>
      <c r="CK19" s="1025"/>
      <c r="CL19" s="1026"/>
      <c r="CM19" s="1024"/>
      <c r="CN19" s="1025"/>
      <c r="CO19" s="1025"/>
      <c r="CP19" s="1025"/>
      <c r="CQ19" s="1026"/>
      <c r="CR19" s="1024"/>
      <c r="CS19" s="1025"/>
      <c r="CT19" s="1025"/>
      <c r="CU19" s="1025"/>
      <c r="CV19" s="1026"/>
      <c r="CW19" s="1024"/>
      <c r="CX19" s="1025"/>
      <c r="CY19" s="1025"/>
      <c r="CZ19" s="1025"/>
      <c r="DA19" s="1026"/>
      <c r="DB19" s="1024"/>
      <c r="DC19" s="1025"/>
      <c r="DD19" s="1025"/>
      <c r="DE19" s="1025"/>
      <c r="DF19" s="1026"/>
      <c r="DG19" s="1024"/>
      <c r="DH19" s="1025"/>
      <c r="DI19" s="1025"/>
      <c r="DJ19" s="1025"/>
      <c r="DK19" s="1026"/>
      <c r="DL19" s="1024"/>
      <c r="DM19" s="1025"/>
      <c r="DN19" s="1025"/>
      <c r="DO19" s="1025"/>
      <c r="DP19" s="1026"/>
      <c r="DQ19" s="1024"/>
      <c r="DR19" s="1025"/>
      <c r="DS19" s="1025"/>
      <c r="DT19" s="1025"/>
      <c r="DU19" s="1026"/>
      <c r="DV19" s="1027"/>
      <c r="DW19" s="1028"/>
      <c r="DX19" s="1028"/>
      <c r="DY19" s="1028"/>
      <c r="DZ19" s="1029"/>
      <c r="EA19" s="217"/>
    </row>
    <row r="20" spans="1:131" s="218" customFormat="1" ht="26.25" customHeight="1" x14ac:dyDescent="0.15">
      <c r="A20" s="221">
        <v>14</v>
      </c>
      <c r="B20" s="1065"/>
      <c r="C20" s="1066"/>
      <c r="D20" s="1066"/>
      <c r="E20" s="1066"/>
      <c r="F20" s="1066"/>
      <c r="G20" s="1066"/>
      <c r="H20" s="1066"/>
      <c r="I20" s="1066"/>
      <c r="J20" s="1066"/>
      <c r="K20" s="1066"/>
      <c r="L20" s="1066"/>
      <c r="M20" s="1066"/>
      <c r="N20" s="1066"/>
      <c r="O20" s="1066"/>
      <c r="P20" s="1067"/>
      <c r="Q20" s="1073"/>
      <c r="R20" s="1074"/>
      <c r="S20" s="1074"/>
      <c r="T20" s="1074"/>
      <c r="U20" s="1074"/>
      <c r="V20" s="1074"/>
      <c r="W20" s="1074"/>
      <c r="X20" s="1074"/>
      <c r="Y20" s="1074"/>
      <c r="Z20" s="1074"/>
      <c r="AA20" s="1074"/>
      <c r="AB20" s="1074"/>
      <c r="AC20" s="1074"/>
      <c r="AD20" s="1074"/>
      <c r="AE20" s="1075"/>
      <c r="AF20" s="1070"/>
      <c r="AG20" s="1071"/>
      <c r="AH20" s="1071"/>
      <c r="AI20" s="1071"/>
      <c r="AJ20" s="1072"/>
      <c r="AK20" s="1115"/>
      <c r="AL20" s="1116"/>
      <c r="AM20" s="1116"/>
      <c r="AN20" s="1116"/>
      <c r="AO20" s="1116"/>
      <c r="AP20" s="1116"/>
      <c r="AQ20" s="1116"/>
      <c r="AR20" s="1116"/>
      <c r="AS20" s="1116"/>
      <c r="AT20" s="1116"/>
      <c r="AU20" s="1117"/>
      <c r="AV20" s="1117"/>
      <c r="AW20" s="1117"/>
      <c r="AX20" s="1117"/>
      <c r="AY20" s="1118"/>
      <c r="AZ20" s="214"/>
      <c r="BA20" s="214"/>
      <c r="BB20" s="214"/>
      <c r="BC20" s="214"/>
      <c r="BD20" s="214"/>
      <c r="BE20" s="215"/>
      <c r="BF20" s="215"/>
      <c r="BG20" s="215"/>
      <c r="BH20" s="215"/>
      <c r="BI20" s="215"/>
      <c r="BJ20" s="215"/>
      <c r="BK20" s="215"/>
      <c r="BL20" s="215"/>
      <c r="BM20" s="215"/>
      <c r="BN20" s="215"/>
      <c r="BO20" s="215"/>
      <c r="BP20" s="215"/>
      <c r="BQ20" s="221">
        <v>14</v>
      </c>
      <c r="BR20" s="222"/>
      <c r="BS20" s="1027"/>
      <c r="BT20" s="1028"/>
      <c r="BU20" s="1028"/>
      <c r="BV20" s="1028"/>
      <c r="BW20" s="1028"/>
      <c r="BX20" s="1028"/>
      <c r="BY20" s="1028"/>
      <c r="BZ20" s="1028"/>
      <c r="CA20" s="1028"/>
      <c r="CB20" s="1028"/>
      <c r="CC20" s="1028"/>
      <c r="CD20" s="1028"/>
      <c r="CE20" s="1028"/>
      <c r="CF20" s="1028"/>
      <c r="CG20" s="1049"/>
      <c r="CH20" s="1024"/>
      <c r="CI20" s="1025"/>
      <c r="CJ20" s="1025"/>
      <c r="CK20" s="1025"/>
      <c r="CL20" s="1026"/>
      <c r="CM20" s="1024"/>
      <c r="CN20" s="1025"/>
      <c r="CO20" s="1025"/>
      <c r="CP20" s="1025"/>
      <c r="CQ20" s="1026"/>
      <c r="CR20" s="1024"/>
      <c r="CS20" s="1025"/>
      <c r="CT20" s="1025"/>
      <c r="CU20" s="1025"/>
      <c r="CV20" s="1026"/>
      <c r="CW20" s="1024"/>
      <c r="CX20" s="1025"/>
      <c r="CY20" s="1025"/>
      <c r="CZ20" s="1025"/>
      <c r="DA20" s="1026"/>
      <c r="DB20" s="1024"/>
      <c r="DC20" s="1025"/>
      <c r="DD20" s="1025"/>
      <c r="DE20" s="1025"/>
      <c r="DF20" s="1026"/>
      <c r="DG20" s="1024"/>
      <c r="DH20" s="1025"/>
      <c r="DI20" s="1025"/>
      <c r="DJ20" s="1025"/>
      <c r="DK20" s="1026"/>
      <c r="DL20" s="1024"/>
      <c r="DM20" s="1025"/>
      <c r="DN20" s="1025"/>
      <c r="DO20" s="1025"/>
      <c r="DP20" s="1026"/>
      <c r="DQ20" s="1024"/>
      <c r="DR20" s="1025"/>
      <c r="DS20" s="1025"/>
      <c r="DT20" s="1025"/>
      <c r="DU20" s="1026"/>
      <c r="DV20" s="1027"/>
      <c r="DW20" s="1028"/>
      <c r="DX20" s="1028"/>
      <c r="DY20" s="1028"/>
      <c r="DZ20" s="1029"/>
      <c r="EA20" s="217"/>
    </row>
    <row r="21" spans="1:131" s="218" customFormat="1" ht="26.25" customHeight="1" thickBot="1" x14ac:dyDescent="0.2">
      <c r="A21" s="221">
        <v>15</v>
      </c>
      <c r="B21" s="1065"/>
      <c r="C21" s="1066"/>
      <c r="D21" s="1066"/>
      <c r="E21" s="1066"/>
      <c r="F21" s="1066"/>
      <c r="G21" s="1066"/>
      <c r="H21" s="1066"/>
      <c r="I21" s="1066"/>
      <c r="J21" s="1066"/>
      <c r="K21" s="1066"/>
      <c r="L21" s="1066"/>
      <c r="M21" s="1066"/>
      <c r="N21" s="1066"/>
      <c r="O21" s="1066"/>
      <c r="P21" s="1067"/>
      <c r="Q21" s="1073"/>
      <c r="R21" s="1074"/>
      <c r="S21" s="1074"/>
      <c r="T21" s="1074"/>
      <c r="U21" s="1074"/>
      <c r="V21" s="1074"/>
      <c r="W21" s="1074"/>
      <c r="X21" s="1074"/>
      <c r="Y21" s="1074"/>
      <c r="Z21" s="1074"/>
      <c r="AA21" s="1074"/>
      <c r="AB21" s="1074"/>
      <c r="AC21" s="1074"/>
      <c r="AD21" s="1074"/>
      <c r="AE21" s="1075"/>
      <c r="AF21" s="1070"/>
      <c r="AG21" s="1071"/>
      <c r="AH21" s="1071"/>
      <c r="AI21" s="1071"/>
      <c r="AJ21" s="1072"/>
      <c r="AK21" s="1115"/>
      <c r="AL21" s="1116"/>
      <c r="AM21" s="1116"/>
      <c r="AN21" s="1116"/>
      <c r="AO21" s="1116"/>
      <c r="AP21" s="1116"/>
      <c r="AQ21" s="1116"/>
      <c r="AR21" s="1116"/>
      <c r="AS21" s="1116"/>
      <c r="AT21" s="1116"/>
      <c r="AU21" s="1117"/>
      <c r="AV21" s="1117"/>
      <c r="AW21" s="1117"/>
      <c r="AX21" s="1117"/>
      <c r="AY21" s="1118"/>
      <c r="AZ21" s="214"/>
      <c r="BA21" s="214"/>
      <c r="BB21" s="214"/>
      <c r="BC21" s="214"/>
      <c r="BD21" s="214"/>
      <c r="BE21" s="215"/>
      <c r="BF21" s="215"/>
      <c r="BG21" s="215"/>
      <c r="BH21" s="215"/>
      <c r="BI21" s="215"/>
      <c r="BJ21" s="215"/>
      <c r="BK21" s="215"/>
      <c r="BL21" s="215"/>
      <c r="BM21" s="215"/>
      <c r="BN21" s="215"/>
      <c r="BO21" s="215"/>
      <c r="BP21" s="215"/>
      <c r="BQ21" s="221">
        <v>15</v>
      </c>
      <c r="BR21" s="222"/>
      <c r="BS21" s="1027"/>
      <c r="BT21" s="1028"/>
      <c r="BU21" s="1028"/>
      <c r="BV21" s="1028"/>
      <c r="BW21" s="1028"/>
      <c r="BX21" s="1028"/>
      <c r="BY21" s="1028"/>
      <c r="BZ21" s="1028"/>
      <c r="CA21" s="1028"/>
      <c r="CB21" s="1028"/>
      <c r="CC21" s="1028"/>
      <c r="CD21" s="1028"/>
      <c r="CE21" s="1028"/>
      <c r="CF21" s="1028"/>
      <c r="CG21" s="1049"/>
      <c r="CH21" s="1024"/>
      <c r="CI21" s="1025"/>
      <c r="CJ21" s="1025"/>
      <c r="CK21" s="1025"/>
      <c r="CL21" s="1026"/>
      <c r="CM21" s="1024"/>
      <c r="CN21" s="1025"/>
      <c r="CO21" s="1025"/>
      <c r="CP21" s="1025"/>
      <c r="CQ21" s="1026"/>
      <c r="CR21" s="1024"/>
      <c r="CS21" s="1025"/>
      <c r="CT21" s="1025"/>
      <c r="CU21" s="1025"/>
      <c r="CV21" s="1026"/>
      <c r="CW21" s="1024"/>
      <c r="CX21" s="1025"/>
      <c r="CY21" s="1025"/>
      <c r="CZ21" s="1025"/>
      <c r="DA21" s="1026"/>
      <c r="DB21" s="1024"/>
      <c r="DC21" s="1025"/>
      <c r="DD21" s="1025"/>
      <c r="DE21" s="1025"/>
      <c r="DF21" s="1026"/>
      <c r="DG21" s="1024"/>
      <c r="DH21" s="1025"/>
      <c r="DI21" s="1025"/>
      <c r="DJ21" s="1025"/>
      <c r="DK21" s="1026"/>
      <c r="DL21" s="1024"/>
      <c r="DM21" s="1025"/>
      <c r="DN21" s="1025"/>
      <c r="DO21" s="1025"/>
      <c r="DP21" s="1026"/>
      <c r="DQ21" s="1024"/>
      <c r="DR21" s="1025"/>
      <c r="DS21" s="1025"/>
      <c r="DT21" s="1025"/>
      <c r="DU21" s="1026"/>
      <c r="DV21" s="1027"/>
      <c r="DW21" s="1028"/>
      <c r="DX21" s="1028"/>
      <c r="DY21" s="1028"/>
      <c r="DZ21" s="1029"/>
      <c r="EA21" s="217"/>
    </row>
    <row r="22" spans="1:131" s="218" customFormat="1" ht="26.25" customHeight="1" x14ac:dyDescent="0.15">
      <c r="A22" s="221">
        <v>16</v>
      </c>
      <c r="B22" s="1065"/>
      <c r="C22" s="1066"/>
      <c r="D22" s="1066"/>
      <c r="E22" s="1066"/>
      <c r="F22" s="1066"/>
      <c r="G22" s="1066"/>
      <c r="H22" s="1066"/>
      <c r="I22" s="1066"/>
      <c r="J22" s="1066"/>
      <c r="K22" s="1066"/>
      <c r="L22" s="1066"/>
      <c r="M22" s="1066"/>
      <c r="N22" s="1066"/>
      <c r="O22" s="1066"/>
      <c r="P22" s="1067"/>
      <c r="Q22" s="1108"/>
      <c r="R22" s="1109"/>
      <c r="S22" s="1109"/>
      <c r="T22" s="1109"/>
      <c r="U22" s="1109"/>
      <c r="V22" s="1109"/>
      <c r="W22" s="1109"/>
      <c r="X22" s="1109"/>
      <c r="Y22" s="1109"/>
      <c r="Z22" s="1109"/>
      <c r="AA22" s="1109"/>
      <c r="AB22" s="1109"/>
      <c r="AC22" s="1109"/>
      <c r="AD22" s="1109"/>
      <c r="AE22" s="1110"/>
      <c r="AF22" s="1070"/>
      <c r="AG22" s="1071"/>
      <c r="AH22" s="1071"/>
      <c r="AI22" s="1071"/>
      <c r="AJ22" s="1072"/>
      <c r="AK22" s="1111"/>
      <c r="AL22" s="1112"/>
      <c r="AM22" s="1112"/>
      <c r="AN22" s="1112"/>
      <c r="AO22" s="1112"/>
      <c r="AP22" s="1112"/>
      <c r="AQ22" s="1112"/>
      <c r="AR22" s="1112"/>
      <c r="AS22" s="1112"/>
      <c r="AT22" s="1112"/>
      <c r="AU22" s="1113"/>
      <c r="AV22" s="1113"/>
      <c r="AW22" s="1113"/>
      <c r="AX22" s="1113"/>
      <c r="AY22" s="1114"/>
      <c r="AZ22" s="1063" t="s">
        <v>377</v>
      </c>
      <c r="BA22" s="1063"/>
      <c r="BB22" s="1063"/>
      <c r="BC22" s="1063"/>
      <c r="BD22" s="1064"/>
      <c r="BE22" s="215"/>
      <c r="BF22" s="215"/>
      <c r="BG22" s="215"/>
      <c r="BH22" s="215"/>
      <c r="BI22" s="215"/>
      <c r="BJ22" s="215"/>
      <c r="BK22" s="215"/>
      <c r="BL22" s="215"/>
      <c r="BM22" s="215"/>
      <c r="BN22" s="215"/>
      <c r="BO22" s="215"/>
      <c r="BP22" s="215"/>
      <c r="BQ22" s="221">
        <v>16</v>
      </c>
      <c r="BR22" s="222"/>
      <c r="BS22" s="1027"/>
      <c r="BT22" s="1028"/>
      <c r="BU22" s="1028"/>
      <c r="BV22" s="1028"/>
      <c r="BW22" s="1028"/>
      <c r="BX22" s="1028"/>
      <c r="BY22" s="1028"/>
      <c r="BZ22" s="1028"/>
      <c r="CA22" s="1028"/>
      <c r="CB22" s="1028"/>
      <c r="CC22" s="1028"/>
      <c r="CD22" s="1028"/>
      <c r="CE22" s="1028"/>
      <c r="CF22" s="1028"/>
      <c r="CG22" s="1049"/>
      <c r="CH22" s="1024"/>
      <c r="CI22" s="1025"/>
      <c r="CJ22" s="1025"/>
      <c r="CK22" s="1025"/>
      <c r="CL22" s="1026"/>
      <c r="CM22" s="1024"/>
      <c r="CN22" s="1025"/>
      <c r="CO22" s="1025"/>
      <c r="CP22" s="1025"/>
      <c r="CQ22" s="1026"/>
      <c r="CR22" s="1024"/>
      <c r="CS22" s="1025"/>
      <c r="CT22" s="1025"/>
      <c r="CU22" s="1025"/>
      <c r="CV22" s="1026"/>
      <c r="CW22" s="1024"/>
      <c r="CX22" s="1025"/>
      <c r="CY22" s="1025"/>
      <c r="CZ22" s="1025"/>
      <c r="DA22" s="1026"/>
      <c r="DB22" s="1024"/>
      <c r="DC22" s="1025"/>
      <c r="DD22" s="1025"/>
      <c r="DE22" s="1025"/>
      <c r="DF22" s="1026"/>
      <c r="DG22" s="1024"/>
      <c r="DH22" s="1025"/>
      <c r="DI22" s="1025"/>
      <c r="DJ22" s="1025"/>
      <c r="DK22" s="1026"/>
      <c r="DL22" s="1024"/>
      <c r="DM22" s="1025"/>
      <c r="DN22" s="1025"/>
      <c r="DO22" s="1025"/>
      <c r="DP22" s="1026"/>
      <c r="DQ22" s="1024"/>
      <c r="DR22" s="1025"/>
      <c r="DS22" s="1025"/>
      <c r="DT22" s="1025"/>
      <c r="DU22" s="1026"/>
      <c r="DV22" s="1027"/>
      <c r="DW22" s="1028"/>
      <c r="DX22" s="1028"/>
      <c r="DY22" s="1028"/>
      <c r="DZ22" s="1029"/>
      <c r="EA22" s="217"/>
    </row>
    <row r="23" spans="1:131" s="218" customFormat="1" ht="26.25" customHeight="1" thickBot="1" x14ac:dyDescent="0.2">
      <c r="A23" s="223" t="s">
        <v>378</v>
      </c>
      <c r="B23" s="972" t="s">
        <v>379</v>
      </c>
      <c r="C23" s="973"/>
      <c r="D23" s="973"/>
      <c r="E23" s="973"/>
      <c r="F23" s="973"/>
      <c r="G23" s="973"/>
      <c r="H23" s="973"/>
      <c r="I23" s="973"/>
      <c r="J23" s="973"/>
      <c r="K23" s="973"/>
      <c r="L23" s="973"/>
      <c r="M23" s="973"/>
      <c r="N23" s="973"/>
      <c r="O23" s="973"/>
      <c r="P23" s="983"/>
      <c r="Q23" s="1102">
        <v>27803</v>
      </c>
      <c r="R23" s="1096"/>
      <c r="S23" s="1096"/>
      <c r="T23" s="1096"/>
      <c r="U23" s="1096"/>
      <c r="V23" s="1096">
        <v>26565</v>
      </c>
      <c r="W23" s="1096"/>
      <c r="X23" s="1096"/>
      <c r="Y23" s="1096"/>
      <c r="Z23" s="1096"/>
      <c r="AA23" s="1096">
        <v>1238</v>
      </c>
      <c r="AB23" s="1096"/>
      <c r="AC23" s="1096"/>
      <c r="AD23" s="1096"/>
      <c r="AE23" s="1103"/>
      <c r="AF23" s="1104">
        <v>1137</v>
      </c>
      <c r="AG23" s="1096"/>
      <c r="AH23" s="1096"/>
      <c r="AI23" s="1096"/>
      <c r="AJ23" s="1105"/>
      <c r="AK23" s="1106"/>
      <c r="AL23" s="1107"/>
      <c r="AM23" s="1107"/>
      <c r="AN23" s="1107"/>
      <c r="AO23" s="1107"/>
      <c r="AP23" s="1096">
        <v>32939</v>
      </c>
      <c r="AQ23" s="1096"/>
      <c r="AR23" s="1096"/>
      <c r="AS23" s="1096"/>
      <c r="AT23" s="1096"/>
      <c r="AU23" s="1097"/>
      <c r="AV23" s="1097"/>
      <c r="AW23" s="1097"/>
      <c r="AX23" s="1097"/>
      <c r="AY23" s="1098"/>
      <c r="AZ23" s="1099" t="s">
        <v>122</v>
      </c>
      <c r="BA23" s="1100"/>
      <c r="BB23" s="1100"/>
      <c r="BC23" s="1100"/>
      <c r="BD23" s="1101"/>
      <c r="BE23" s="215"/>
      <c r="BF23" s="215"/>
      <c r="BG23" s="215"/>
      <c r="BH23" s="215"/>
      <c r="BI23" s="215"/>
      <c r="BJ23" s="215"/>
      <c r="BK23" s="215"/>
      <c r="BL23" s="215"/>
      <c r="BM23" s="215"/>
      <c r="BN23" s="215"/>
      <c r="BO23" s="215"/>
      <c r="BP23" s="215"/>
      <c r="BQ23" s="221">
        <v>17</v>
      </c>
      <c r="BR23" s="222"/>
      <c r="BS23" s="1027"/>
      <c r="BT23" s="1028"/>
      <c r="BU23" s="1028"/>
      <c r="BV23" s="1028"/>
      <c r="BW23" s="1028"/>
      <c r="BX23" s="1028"/>
      <c r="BY23" s="1028"/>
      <c r="BZ23" s="1028"/>
      <c r="CA23" s="1028"/>
      <c r="CB23" s="1028"/>
      <c r="CC23" s="1028"/>
      <c r="CD23" s="1028"/>
      <c r="CE23" s="1028"/>
      <c r="CF23" s="1028"/>
      <c r="CG23" s="1049"/>
      <c r="CH23" s="1024"/>
      <c r="CI23" s="1025"/>
      <c r="CJ23" s="1025"/>
      <c r="CK23" s="1025"/>
      <c r="CL23" s="1026"/>
      <c r="CM23" s="1024"/>
      <c r="CN23" s="1025"/>
      <c r="CO23" s="1025"/>
      <c r="CP23" s="1025"/>
      <c r="CQ23" s="1026"/>
      <c r="CR23" s="1024"/>
      <c r="CS23" s="1025"/>
      <c r="CT23" s="1025"/>
      <c r="CU23" s="1025"/>
      <c r="CV23" s="1026"/>
      <c r="CW23" s="1024"/>
      <c r="CX23" s="1025"/>
      <c r="CY23" s="1025"/>
      <c r="CZ23" s="1025"/>
      <c r="DA23" s="1026"/>
      <c r="DB23" s="1024"/>
      <c r="DC23" s="1025"/>
      <c r="DD23" s="1025"/>
      <c r="DE23" s="1025"/>
      <c r="DF23" s="1026"/>
      <c r="DG23" s="1024"/>
      <c r="DH23" s="1025"/>
      <c r="DI23" s="1025"/>
      <c r="DJ23" s="1025"/>
      <c r="DK23" s="1026"/>
      <c r="DL23" s="1024"/>
      <c r="DM23" s="1025"/>
      <c r="DN23" s="1025"/>
      <c r="DO23" s="1025"/>
      <c r="DP23" s="1026"/>
      <c r="DQ23" s="1024"/>
      <c r="DR23" s="1025"/>
      <c r="DS23" s="1025"/>
      <c r="DT23" s="1025"/>
      <c r="DU23" s="1026"/>
      <c r="DV23" s="1027"/>
      <c r="DW23" s="1028"/>
      <c r="DX23" s="1028"/>
      <c r="DY23" s="1028"/>
      <c r="DZ23" s="1029"/>
      <c r="EA23" s="217"/>
    </row>
    <row r="24" spans="1:131" s="218" customFormat="1" ht="26.25" customHeight="1" x14ac:dyDescent="0.15">
      <c r="A24" s="1095" t="s">
        <v>380</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14"/>
      <c r="BA24" s="214"/>
      <c r="BB24" s="214"/>
      <c r="BC24" s="214"/>
      <c r="BD24" s="214"/>
      <c r="BE24" s="215"/>
      <c r="BF24" s="215"/>
      <c r="BG24" s="215"/>
      <c r="BH24" s="215"/>
      <c r="BI24" s="215"/>
      <c r="BJ24" s="215"/>
      <c r="BK24" s="215"/>
      <c r="BL24" s="215"/>
      <c r="BM24" s="215"/>
      <c r="BN24" s="215"/>
      <c r="BO24" s="215"/>
      <c r="BP24" s="215"/>
      <c r="BQ24" s="221">
        <v>18</v>
      </c>
      <c r="BR24" s="222"/>
      <c r="BS24" s="1027"/>
      <c r="BT24" s="1028"/>
      <c r="BU24" s="1028"/>
      <c r="BV24" s="1028"/>
      <c r="BW24" s="1028"/>
      <c r="BX24" s="1028"/>
      <c r="BY24" s="1028"/>
      <c r="BZ24" s="1028"/>
      <c r="CA24" s="1028"/>
      <c r="CB24" s="1028"/>
      <c r="CC24" s="1028"/>
      <c r="CD24" s="1028"/>
      <c r="CE24" s="1028"/>
      <c r="CF24" s="1028"/>
      <c r="CG24" s="1049"/>
      <c r="CH24" s="1024"/>
      <c r="CI24" s="1025"/>
      <c r="CJ24" s="1025"/>
      <c r="CK24" s="1025"/>
      <c r="CL24" s="1026"/>
      <c r="CM24" s="1024"/>
      <c r="CN24" s="1025"/>
      <c r="CO24" s="1025"/>
      <c r="CP24" s="1025"/>
      <c r="CQ24" s="1026"/>
      <c r="CR24" s="1024"/>
      <c r="CS24" s="1025"/>
      <c r="CT24" s="1025"/>
      <c r="CU24" s="1025"/>
      <c r="CV24" s="1026"/>
      <c r="CW24" s="1024"/>
      <c r="CX24" s="1025"/>
      <c r="CY24" s="1025"/>
      <c r="CZ24" s="1025"/>
      <c r="DA24" s="1026"/>
      <c r="DB24" s="1024"/>
      <c r="DC24" s="1025"/>
      <c r="DD24" s="1025"/>
      <c r="DE24" s="1025"/>
      <c r="DF24" s="1026"/>
      <c r="DG24" s="1024"/>
      <c r="DH24" s="1025"/>
      <c r="DI24" s="1025"/>
      <c r="DJ24" s="1025"/>
      <c r="DK24" s="1026"/>
      <c r="DL24" s="1024"/>
      <c r="DM24" s="1025"/>
      <c r="DN24" s="1025"/>
      <c r="DO24" s="1025"/>
      <c r="DP24" s="1026"/>
      <c r="DQ24" s="1024"/>
      <c r="DR24" s="1025"/>
      <c r="DS24" s="1025"/>
      <c r="DT24" s="1025"/>
      <c r="DU24" s="1026"/>
      <c r="DV24" s="1027"/>
      <c r="DW24" s="1028"/>
      <c r="DX24" s="1028"/>
      <c r="DY24" s="1028"/>
      <c r="DZ24" s="1029"/>
      <c r="EA24" s="217"/>
    </row>
    <row r="25" spans="1:131" ht="26.25" customHeight="1" thickBot="1" x14ac:dyDescent="0.2">
      <c r="A25" s="1094" t="s">
        <v>381</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14"/>
      <c r="BK25" s="214"/>
      <c r="BL25" s="214"/>
      <c r="BM25" s="214"/>
      <c r="BN25" s="214"/>
      <c r="BO25" s="224"/>
      <c r="BP25" s="224"/>
      <c r="BQ25" s="221">
        <v>19</v>
      </c>
      <c r="BR25" s="222"/>
      <c r="BS25" s="1027"/>
      <c r="BT25" s="1028"/>
      <c r="BU25" s="1028"/>
      <c r="BV25" s="1028"/>
      <c r="BW25" s="1028"/>
      <c r="BX25" s="1028"/>
      <c r="BY25" s="1028"/>
      <c r="BZ25" s="1028"/>
      <c r="CA25" s="1028"/>
      <c r="CB25" s="1028"/>
      <c r="CC25" s="1028"/>
      <c r="CD25" s="1028"/>
      <c r="CE25" s="1028"/>
      <c r="CF25" s="1028"/>
      <c r="CG25" s="1049"/>
      <c r="CH25" s="1024"/>
      <c r="CI25" s="1025"/>
      <c r="CJ25" s="1025"/>
      <c r="CK25" s="1025"/>
      <c r="CL25" s="1026"/>
      <c r="CM25" s="1024"/>
      <c r="CN25" s="1025"/>
      <c r="CO25" s="1025"/>
      <c r="CP25" s="1025"/>
      <c r="CQ25" s="1026"/>
      <c r="CR25" s="1024"/>
      <c r="CS25" s="1025"/>
      <c r="CT25" s="1025"/>
      <c r="CU25" s="1025"/>
      <c r="CV25" s="1026"/>
      <c r="CW25" s="1024"/>
      <c r="CX25" s="1025"/>
      <c r="CY25" s="1025"/>
      <c r="CZ25" s="1025"/>
      <c r="DA25" s="1026"/>
      <c r="DB25" s="1024"/>
      <c r="DC25" s="1025"/>
      <c r="DD25" s="1025"/>
      <c r="DE25" s="1025"/>
      <c r="DF25" s="1026"/>
      <c r="DG25" s="1024"/>
      <c r="DH25" s="1025"/>
      <c r="DI25" s="1025"/>
      <c r="DJ25" s="1025"/>
      <c r="DK25" s="1026"/>
      <c r="DL25" s="1024"/>
      <c r="DM25" s="1025"/>
      <c r="DN25" s="1025"/>
      <c r="DO25" s="1025"/>
      <c r="DP25" s="1026"/>
      <c r="DQ25" s="1024"/>
      <c r="DR25" s="1025"/>
      <c r="DS25" s="1025"/>
      <c r="DT25" s="1025"/>
      <c r="DU25" s="1026"/>
      <c r="DV25" s="1027"/>
      <c r="DW25" s="1028"/>
      <c r="DX25" s="1028"/>
      <c r="DY25" s="1028"/>
      <c r="DZ25" s="1029"/>
      <c r="EA25" s="212"/>
    </row>
    <row r="26" spans="1:131" ht="26.25" customHeight="1" x14ac:dyDescent="0.15">
      <c r="A26" s="1030" t="s">
        <v>357</v>
      </c>
      <c r="B26" s="1031"/>
      <c r="C26" s="1031"/>
      <c r="D26" s="1031"/>
      <c r="E26" s="1031"/>
      <c r="F26" s="1031"/>
      <c r="G26" s="1031"/>
      <c r="H26" s="1031"/>
      <c r="I26" s="1031"/>
      <c r="J26" s="1031"/>
      <c r="K26" s="1031"/>
      <c r="L26" s="1031"/>
      <c r="M26" s="1031"/>
      <c r="N26" s="1031"/>
      <c r="O26" s="1031"/>
      <c r="P26" s="1032"/>
      <c r="Q26" s="1036" t="s">
        <v>382</v>
      </c>
      <c r="R26" s="1037"/>
      <c r="S26" s="1037"/>
      <c r="T26" s="1037"/>
      <c r="U26" s="1038"/>
      <c r="V26" s="1036" t="s">
        <v>383</v>
      </c>
      <c r="W26" s="1037"/>
      <c r="X26" s="1037"/>
      <c r="Y26" s="1037"/>
      <c r="Z26" s="1038"/>
      <c r="AA26" s="1036" t="s">
        <v>384</v>
      </c>
      <c r="AB26" s="1037"/>
      <c r="AC26" s="1037"/>
      <c r="AD26" s="1037"/>
      <c r="AE26" s="1037"/>
      <c r="AF26" s="1090" t="s">
        <v>385</v>
      </c>
      <c r="AG26" s="1043"/>
      <c r="AH26" s="1043"/>
      <c r="AI26" s="1043"/>
      <c r="AJ26" s="1091"/>
      <c r="AK26" s="1037" t="s">
        <v>386</v>
      </c>
      <c r="AL26" s="1037"/>
      <c r="AM26" s="1037"/>
      <c r="AN26" s="1037"/>
      <c r="AO26" s="1038"/>
      <c r="AP26" s="1036" t="s">
        <v>387</v>
      </c>
      <c r="AQ26" s="1037"/>
      <c r="AR26" s="1037"/>
      <c r="AS26" s="1037"/>
      <c r="AT26" s="1038"/>
      <c r="AU26" s="1036" t="s">
        <v>388</v>
      </c>
      <c r="AV26" s="1037"/>
      <c r="AW26" s="1037"/>
      <c r="AX26" s="1037"/>
      <c r="AY26" s="1038"/>
      <c r="AZ26" s="1036" t="s">
        <v>389</v>
      </c>
      <c r="BA26" s="1037"/>
      <c r="BB26" s="1037"/>
      <c r="BC26" s="1037"/>
      <c r="BD26" s="1038"/>
      <c r="BE26" s="1036" t="s">
        <v>364</v>
      </c>
      <c r="BF26" s="1037"/>
      <c r="BG26" s="1037"/>
      <c r="BH26" s="1037"/>
      <c r="BI26" s="1050"/>
      <c r="BJ26" s="214"/>
      <c r="BK26" s="214"/>
      <c r="BL26" s="214"/>
      <c r="BM26" s="214"/>
      <c r="BN26" s="214"/>
      <c r="BO26" s="224"/>
      <c r="BP26" s="224"/>
      <c r="BQ26" s="221">
        <v>20</v>
      </c>
      <c r="BR26" s="222"/>
      <c r="BS26" s="1027"/>
      <c r="BT26" s="1028"/>
      <c r="BU26" s="1028"/>
      <c r="BV26" s="1028"/>
      <c r="BW26" s="1028"/>
      <c r="BX26" s="1028"/>
      <c r="BY26" s="1028"/>
      <c r="BZ26" s="1028"/>
      <c r="CA26" s="1028"/>
      <c r="CB26" s="1028"/>
      <c r="CC26" s="1028"/>
      <c r="CD26" s="1028"/>
      <c r="CE26" s="1028"/>
      <c r="CF26" s="1028"/>
      <c r="CG26" s="1049"/>
      <c r="CH26" s="1024"/>
      <c r="CI26" s="1025"/>
      <c r="CJ26" s="1025"/>
      <c r="CK26" s="1025"/>
      <c r="CL26" s="1026"/>
      <c r="CM26" s="1024"/>
      <c r="CN26" s="1025"/>
      <c r="CO26" s="1025"/>
      <c r="CP26" s="1025"/>
      <c r="CQ26" s="1026"/>
      <c r="CR26" s="1024"/>
      <c r="CS26" s="1025"/>
      <c r="CT26" s="1025"/>
      <c r="CU26" s="1025"/>
      <c r="CV26" s="1026"/>
      <c r="CW26" s="1024"/>
      <c r="CX26" s="1025"/>
      <c r="CY26" s="1025"/>
      <c r="CZ26" s="1025"/>
      <c r="DA26" s="1026"/>
      <c r="DB26" s="1024"/>
      <c r="DC26" s="1025"/>
      <c r="DD26" s="1025"/>
      <c r="DE26" s="1025"/>
      <c r="DF26" s="1026"/>
      <c r="DG26" s="1024"/>
      <c r="DH26" s="1025"/>
      <c r="DI26" s="1025"/>
      <c r="DJ26" s="1025"/>
      <c r="DK26" s="1026"/>
      <c r="DL26" s="1024"/>
      <c r="DM26" s="1025"/>
      <c r="DN26" s="1025"/>
      <c r="DO26" s="1025"/>
      <c r="DP26" s="1026"/>
      <c r="DQ26" s="1024"/>
      <c r="DR26" s="1025"/>
      <c r="DS26" s="1025"/>
      <c r="DT26" s="1025"/>
      <c r="DU26" s="1026"/>
      <c r="DV26" s="1027"/>
      <c r="DW26" s="1028"/>
      <c r="DX26" s="1028"/>
      <c r="DY26" s="1028"/>
      <c r="DZ26" s="1029"/>
      <c r="EA26" s="212"/>
    </row>
    <row r="27" spans="1:131" ht="26.25" customHeight="1" thickBot="1" x14ac:dyDescent="0.2">
      <c r="A27" s="1033"/>
      <c r="B27" s="1034"/>
      <c r="C27" s="1034"/>
      <c r="D27" s="1034"/>
      <c r="E27" s="1034"/>
      <c r="F27" s="1034"/>
      <c r="G27" s="1034"/>
      <c r="H27" s="1034"/>
      <c r="I27" s="1034"/>
      <c r="J27" s="1034"/>
      <c r="K27" s="1034"/>
      <c r="L27" s="1034"/>
      <c r="M27" s="1034"/>
      <c r="N27" s="1034"/>
      <c r="O27" s="1034"/>
      <c r="P27" s="1035"/>
      <c r="Q27" s="1039"/>
      <c r="R27" s="1040"/>
      <c r="S27" s="1040"/>
      <c r="T27" s="1040"/>
      <c r="U27" s="1041"/>
      <c r="V27" s="1039"/>
      <c r="W27" s="1040"/>
      <c r="X27" s="1040"/>
      <c r="Y27" s="1040"/>
      <c r="Z27" s="1041"/>
      <c r="AA27" s="1039"/>
      <c r="AB27" s="1040"/>
      <c r="AC27" s="1040"/>
      <c r="AD27" s="1040"/>
      <c r="AE27" s="1040"/>
      <c r="AF27" s="1092"/>
      <c r="AG27" s="1046"/>
      <c r="AH27" s="1046"/>
      <c r="AI27" s="1046"/>
      <c r="AJ27" s="1093"/>
      <c r="AK27" s="1040"/>
      <c r="AL27" s="1040"/>
      <c r="AM27" s="1040"/>
      <c r="AN27" s="1040"/>
      <c r="AO27" s="1041"/>
      <c r="AP27" s="1039"/>
      <c r="AQ27" s="1040"/>
      <c r="AR27" s="1040"/>
      <c r="AS27" s="1040"/>
      <c r="AT27" s="1041"/>
      <c r="AU27" s="1039"/>
      <c r="AV27" s="1040"/>
      <c r="AW27" s="1040"/>
      <c r="AX27" s="1040"/>
      <c r="AY27" s="1041"/>
      <c r="AZ27" s="1039"/>
      <c r="BA27" s="1040"/>
      <c r="BB27" s="1040"/>
      <c r="BC27" s="1040"/>
      <c r="BD27" s="1041"/>
      <c r="BE27" s="1039"/>
      <c r="BF27" s="1040"/>
      <c r="BG27" s="1040"/>
      <c r="BH27" s="1040"/>
      <c r="BI27" s="1051"/>
      <c r="BJ27" s="214"/>
      <c r="BK27" s="214"/>
      <c r="BL27" s="214"/>
      <c r="BM27" s="214"/>
      <c r="BN27" s="214"/>
      <c r="BO27" s="224"/>
      <c r="BP27" s="224"/>
      <c r="BQ27" s="221">
        <v>21</v>
      </c>
      <c r="BR27" s="222"/>
      <c r="BS27" s="1027"/>
      <c r="BT27" s="1028"/>
      <c r="BU27" s="1028"/>
      <c r="BV27" s="1028"/>
      <c r="BW27" s="1028"/>
      <c r="BX27" s="1028"/>
      <c r="BY27" s="1028"/>
      <c r="BZ27" s="1028"/>
      <c r="CA27" s="1028"/>
      <c r="CB27" s="1028"/>
      <c r="CC27" s="1028"/>
      <c r="CD27" s="1028"/>
      <c r="CE27" s="1028"/>
      <c r="CF27" s="1028"/>
      <c r="CG27" s="1049"/>
      <c r="CH27" s="1024"/>
      <c r="CI27" s="1025"/>
      <c r="CJ27" s="1025"/>
      <c r="CK27" s="1025"/>
      <c r="CL27" s="1026"/>
      <c r="CM27" s="1024"/>
      <c r="CN27" s="1025"/>
      <c r="CO27" s="1025"/>
      <c r="CP27" s="1025"/>
      <c r="CQ27" s="1026"/>
      <c r="CR27" s="1024"/>
      <c r="CS27" s="1025"/>
      <c r="CT27" s="1025"/>
      <c r="CU27" s="1025"/>
      <c r="CV27" s="1026"/>
      <c r="CW27" s="1024"/>
      <c r="CX27" s="1025"/>
      <c r="CY27" s="1025"/>
      <c r="CZ27" s="1025"/>
      <c r="DA27" s="1026"/>
      <c r="DB27" s="1024"/>
      <c r="DC27" s="1025"/>
      <c r="DD27" s="1025"/>
      <c r="DE27" s="1025"/>
      <c r="DF27" s="1026"/>
      <c r="DG27" s="1024"/>
      <c r="DH27" s="1025"/>
      <c r="DI27" s="1025"/>
      <c r="DJ27" s="1025"/>
      <c r="DK27" s="1026"/>
      <c r="DL27" s="1024"/>
      <c r="DM27" s="1025"/>
      <c r="DN27" s="1025"/>
      <c r="DO27" s="1025"/>
      <c r="DP27" s="1026"/>
      <c r="DQ27" s="1024"/>
      <c r="DR27" s="1025"/>
      <c r="DS27" s="1025"/>
      <c r="DT27" s="1025"/>
      <c r="DU27" s="1026"/>
      <c r="DV27" s="1027"/>
      <c r="DW27" s="1028"/>
      <c r="DX27" s="1028"/>
      <c r="DY27" s="1028"/>
      <c r="DZ27" s="1029"/>
      <c r="EA27" s="212"/>
    </row>
    <row r="28" spans="1:131" ht="26.25" customHeight="1" thickTop="1" x14ac:dyDescent="0.15">
      <c r="A28" s="225">
        <v>1</v>
      </c>
      <c r="B28" s="1082" t="s">
        <v>390</v>
      </c>
      <c r="C28" s="1083"/>
      <c r="D28" s="1083"/>
      <c r="E28" s="1083"/>
      <c r="F28" s="1083"/>
      <c r="G28" s="1083"/>
      <c r="H28" s="1083"/>
      <c r="I28" s="1083"/>
      <c r="J28" s="1083"/>
      <c r="K28" s="1083"/>
      <c r="L28" s="1083"/>
      <c r="M28" s="1083"/>
      <c r="N28" s="1083"/>
      <c r="O28" s="1083"/>
      <c r="P28" s="1084"/>
      <c r="Q28" s="1085">
        <v>5848</v>
      </c>
      <c r="R28" s="1086"/>
      <c r="S28" s="1086"/>
      <c r="T28" s="1086"/>
      <c r="U28" s="1086"/>
      <c r="V28" s="1086">
        <v>5729</v>
      </c>
      <c r="W28" s="1086"/>
      <c r="X28" s="1086"/>
      <c r="Y28" s="1086"/>
      <c r="Z28" s="1086"/>
      <c r="AA28" s="1086">
        <v>119</v>
      </c>
      <c r="AB28" s="1086"/>
      <c r="AC28" s="1086"/>
      <c r="AD28" s="1086"/>
      <c r="AE28" s="1087"/>
      <c r="AF28" s="1088">
        <v>119</v>
      </c>
      <c r="AG28" s="1086"/>
      <c r="AH28" s="1086"/>
      <c r="AI28" s="1086"/>
      <c r="AJ28" s="1089"/>
      <c r="AK28" s="1077">
        <v>571</v>
      </c>
      <c r="AL28" s="1078"/>
      <c r="AM28" s="1078"/>
      <c r="AN28" s="1078"/>
      <c r="AO28" s="1078"/>
      <c r="AP28" s="1078" t="s">
        <v>490</v>
      </c>
      <c r="AQ28" s="1078"/>
      <c r="AR28" s="1078"/>
      <c r="AS28" s="1078"/>
      <c r="AT28" s="1078"/>
      <c r="AU28" s="1078" t="s">
        <v>490</v>
      </c>
      <c r="AV28" s="1078"/>
      <c r="AW28" s="1078"/>
      <c r="AX28" s="1078"/>
      <c r="AY28" s="1078"/>
      <c r="AZ28" s="1079" t="s">
        <v>553</v>
      </c>
      <c r="BA28" s="1079"/>
      <c r="BB28" s="1079"/>
      <c r="BC28" s="1079"/>
      <c r="BD28" s="1079"/>
      <c r="BE28" s="1080"/>
      <c r="BF28" s="1080"/>
      <c r="BG28" s="1080"/>
      <c r="BH28" s="1080"/>
      <c r="BI28" s="1081"/>
      <c r="BJ28" s="214"/>
      <c r="BK28" s="214"/>
      <c r="BL28" s="214"/>
      <c r="BM28" s="214"/>
      <c r="BN28" s="214"/>
      <c r="BO28" s="224"/>
      <c r="BP28" s="224"/>
      <c r="BQ28" s="221">
        <v>22</v>
      </c>
      <c r="BR28" s="222"/>
      <c r="BS28" s="1027"/>
      <c r="BT28" s="1028"/>
      <c r="BU28" s="1028"/>
      <c r="BV28" s="1028"/>
      <c r="BW28" s="1028"/>
      <c r="BX28" s="1028"/>
      <c r="BY28" s="1028"/>
      <c r="BZ28" s="1028"/>
      <c r="CA28" s="1028"/>
      <c r="CB28" s="1028"/>
      <c r="CC28" s="1028"/>
      <c r="CD28" s="1028"/>
      <c r="CE28" s="1028"/>
      <c r="CF28" s="1028"/>
      <c r="CG28" s="1049"/>
      <c r="CH28" s="1024"/>
      <c r="CI28" s="1025"/>
      <c r="CJ28" s="1025"/>
      <c r="CK28" s="1025"/>
      <c r="CL28" s="1026"/>
      <c r="CM28" s="1024"/>
      <c r="CN28" s="1025"/>
      <c r="CO28" s="1025"/>
      <c r="CP28" s="1025"/>
      <c r="CQ28" s="1026"/>
      <c r="CR28" s="1024"/>
      <c r="CS28" s="1025"/>
      <c r="CT28" s="1025"/>
      <c r="CU28" s="1025"/>
      <c r="CV28" s="1026"/>
      <c r="CW28" s="1024"/>
      <c r="CX28" s="1025"/>
      <c r="CY28" s="1025"/>
      <c r="CZ28" s="1025"/>
      <c r="DA28" s="1026"/>
      <c r="DB28" s="1024"/>
      <c r="DC28" s="1025"/>
      <c r="DD28" s="1025"/>
      <c r="DE28" s="1025"/>
      <c r="DF28" s="1026"/>
      <c r="DG28" s="1024"/>
      <c r="DH28" s="1025"/>
      <c r="DI28" s="1025"/>
      <c r="DJ28" s="1025"/>
      <c r="DK28" s="1026"/>
      <c r="DL28" s="1024"/>
      <c r="DM28" s="1025"/>
      <c r="DN28" s="1025"/>
      <c r="DO28" s="1025"/>
      <c r="DP28" s="1026"/>
      <c r="DQ28" s="1024"/>
      <c r="DR28" s="1025"/>
      <c r="DS28" s="1025"/>
      <c r="DT28" s="1025"/>
      <c r="DU28" s="1026"/>
      <c r="DV28" s="1027"/>
      <c r="DW28" s="1028"/>
      <c r="DX28" s="1028"/>
      <c r="DY28" s="1028"/>
      <c r="DZ28" s="1029"/>
      <c r="EA28" s="212"/>
    </row>
    <row r="29" spans="1:131" ht="26.25" customHeight="1" x14ac:dyDescent="0.15">
      <c r="A29" s="225">
        <v>2</v>
      </c>
      <c r="B29" s="1065" t="s">
        <v>391</v>
      </c>
      <c r="C29" s="1066"/>
      <c r="D29" s="1066"/>
      <c r="E29" s="1066"/>
      <c r="F29" s="1066"/>
      <c r="G29" s="1066"/>
      <c r="H29" s="1066"/>
      <c r="I29" s="1066"/>
      <c r="J29" s="1066"/>
      <c r="K29" s="1066"/>
      <c r="L29" s="1066"/>
      <c r="M29" s="1066"/>
      <c r="N29" s="1066"/>
      <c r="O29" s="1066"/>
      <c r="P29" s="1067"/>
      <c r="Q29" s="1073">
        <v>6773</v>
      </c>
      <c r="R29" s="1074"/>
      <c r="S29" s="1074"/>
      <c r="T29" s="1074"/>
      <c r="U29" s="1074"/>
      <c r="V29" s="1074">
        <v>6635</v>
      </c>
      <c r="W29" s="1074"/>
      <c r="X29" s="1074"/>
      <c r="Y29" s="1074"/>
      <c r="Z29" s="1074"/>
      <c r="AA29" s="1074">
        <v>138</v>
      </c>
      <c r="AB29" s="1074"/>
      <c r="AC29" s="1074"/>
      <c r="AD29" s="1074"/>
      <c r="AE29" s="1075"/>
      <c r="AF29" s="1070">
        <v>138</v>
      </c>
      <c r="AG29" s="1071"/>
      <c r="AH29" s="1071"/>
      <c r="AI29" s="1071"/>
      <c r="AJ29" s="1072"/>
      <c r="AK29" s="1015">
        <v>1016</v>
      </c>
      <c r="AL29" s="1006"/>
      <c r="AM29" s="1006"/>
      <c r="AN29" s="1006"/>
      <c r="AO29" s="1006"/>
      <c r="AP29" s="1006" t="s">
        <v>490</v>
      </c>
      <c r="AQ29" s="1006"/>
      <c r="AR29" s="1006"/>
      <c r="AS29" s="1006"/>
      <c r="AT29" s="1006"/>
      <c r="AU29" s="1006" t="s">
        <v>490</v>
      </c>
      <c r="AV29" s="1006"/>
      <c r="AW29" s="1006"/>
      <c r="AX29" s="1006"/>
      <c r="AY29" s="1006"/>
      <c r="AZ29" s="1076" t="s">
        <v>553</v>
      </c>
      <c r="BA29" s="1076"/>
      <c r="BB29" s="1076"/>
      <c r="BC29" s="1076"/>
      <c r="BD29" s="1076"/>
      <c r="BE29" s="1007"/>
      <c r="BF29" s="1007"/>
      <c r="BG29" s="1007"/>
      <c r="BH29" s="1007"/>
      <c r="BI29" s="1008"/>
      <c r="BJ29" s="214"/>
      <c r="BK29" s="214"/>
      <c r="BL29" s="214"/>
      <c r="BM29" s="214"/>
      <c r="BN29" s="214"/>
      <c r="BO29" s="224"/>
      <c r="BP29" s="224"/>
      <c r="BQ29" s="221">
        <v>23</v>
      </c>
      <c r="BR29" s="222"/>
      <c r="BS29" s="1027"/>
      <c r="BT29" s="1028"/>
      <c r="BU29" s="1028"/>
      <c r="BV29" s="1028"/>
      <c r="BW29" s="1028"/>
      <c r="BX29" s="1028"/>
      <c r="BY29" s="1028"/>
      <c r="BZ29" s="1028"/>
      <c r="CA29" s="1028"/>
      <c r="CB29" s="1028"/>
      <c r="CC29" s="1028"/>
      <c r="CD29" s="1028"/>
      <c r="CE29" s="1028"/>
      <c r="CF29" s="1028"/>
      <c r="CG29" s="1049"/>
      <c r="CH29" s="1024"/>
      <c r="CI29" s="1025"/>
      <c r="CJ29" s="1025"/>
      <c r="CK29" s="1025"/>
      <c r="CL29" s="1026"/>
      <c r="CM29" s="1024"/>
      <c r="CN29" s="1025"/>
      <c r="CO29" s="1025"/>
      <c r="CP29" s="1025"/>
      <c r="CQ29" s="1026"/>
      <c r="CR29" s="1024"/>
      <c r="CS29" s="1025"/>
      <c r="CT29" s="1025"/>
      <c r="CU29" s="1025"/>
      <c r="CV29" s="1026"/>
      <c r="CW29" s="1024"/>
      <c r="CX29" s="1025"/>
      <c r="CY29" s="1025"/>
      <c r="CZ29" s="1025"/>
      <c r="DA29" s="1026"/>
      <c r="DB29" s="1024"/>
      <c r="DC29" s="1025"/>
      <c r="DD29" s="1025"/>
      <c r="DE29" s="1025"/>
      <c r="DF29" s="1026"/>
      <c r="DG29" s="1024"/>
      <c r="DH29" s="1025"/>
      <c r="DI29" s="1025"/>
      <c r="DJ29" s="1025"/>
      <c r="DK29" s="1026"/>
      <c r="DL29" s="1024"/>
      <c r="DM29" s="1025"/>
      <c r="DN29" s="1025"/>
      <c r="DO29" s="1025"/>
      <c r="DP29" s="1026"/>
      <c r="DQ29" s="1024"/>
      <c r="DR29" s="1025"/>
      <c r="DS29" s="1025"/>
      <c r="DT29" s="1025"/>
      <c r="DU29" s="1026"/>
      <c r="DV29" s="1027"/>
      <c r="DW29" s="1028"/>
      <c r="DX29" s="1028"/>
      <c r="DY29" s="1028"/>
      <c r="DZ29" s="1029"/>
      <c r="EA29" s="212"/>
    </row>
    <row r="30" spans="1:131" ht="26.25" customHeight="1" x14ac:dyDescent="0.15">
      <c r="A30" s="225">
        <v>3</v>
      </c>
      <c r="B30" s="1065" t="s">
        <v>392</v>
      </c>
      <c r="C30" s="1066"/>
      <c r="D30" s="1066"/>
      <c r="E30" s="1066"/>
      <c r="F30" s="1066"/>
      <c r="G30" s="1066"/>
      <c r="H30" s="1066"/>
      <c r="I30" s="1066"/>
      <c r="J30" s="1066"/>
      <c r="K30" s="1066"/>
      <c r="L30" s="1066"/>
      <c r="M30" s="1066"/>
      <c r="N30" s="1066"/>
      <c r="O30" s="1066"/>
      <c r="P30" s="1067"/>
      <c r="Q30" s="1073">
        <v>1935</v>
      </c>
      <c r="R30" s="1074"/>
      <c r="S30" s="1074"/>
      <c r="T30" s="1074"/>
      <c r="U30" s="1074"/>
      <c r="V30" s="1074">
        <v>1929</v>
      </c>
      <c r="W30" s="1074"/>
      <c r="X30" s="1074"/>
      <c r="Y30" s="1074"/>
      <c r="Z30" s="1074"/>
      <c r="AA30" s="1074">
        <v>6</v>
      </c>
      <c r="AB30" s="1074"/>
      <c r="AC30" s="1074"/>
      <c r="AD30" s="1074"/>
      <c r="AE30" s="1075"/>
      <c r="AF30" s="1070">
        <v>6</v>
      </c>
      <c r="AG30" s="1071"/>
      <c r="AH30" s="1071"/>
      <c r="AI30" s="1071"/>
      <c r="AJ30" s="1072"/>
      <c r="AK30" s="1015">
        <v>1082</v>
      </c>
      <c r="AL30" s="1006"/>
      <c r="AM30" s="1006"/>
      <c r="AN30" s="1006"/>
      <c r="AO30" s="1006"/>
      <c r="AP30" s="1006" t="s">
        <v>490</v>
      </c>
      <c r="AQ30" s="1006"/>
      <c r="AR30" s="1006"/>
      <c r="AS30" s="1006"/>
      <c r="AT30" s="1006"/>
      <c r="AU30" s="1006" t="s">
        <v>490</v>
      </c>
      <c r="AV30" s="1006"/>
      <c r="AW30" s="1006"/>
      <c r="AX30" s="1006"/>
      <c r="AY30" s="1006"/>
      <c r="AZ30" s="1076" t="s">
        <v>553</v>
      </c>
      <c r="BA30" s="1076"/>
      <c r="BB30" s="1076"/>
      <c r="BC30" s="1076"/>
      <c r="BD30" s="1076"/>
      <c r="BE30" s="1007"/>
      <c r="BF30" s="1007"/>
      <c r="BG30" s="1007"/>
      <c r="BH30" s="1007"/>
      <c r="BI30" s="1008"/>
      <c r="BJ30" s="214"/>
      <c r="BK30" s="214"/>
      <c r="BL30" s="214"/>
      <c r="BM30" s="214"/>
      <c r="BN30" s="214"/>
      <c r="BO30" s="224"/>
      <c r="BP30" s="224"/>
      <c r="BQ30" s="221">
        <v>24</v>
      </c>
      <c r="BR30" s="222"/>
      <c r="BS30" s="1027"/>
      <c r="BT30" s="1028"/>
      <c r="BU30" s="1028"/>
      <c r="BV30" s="1028"/>
      <c r="BW30" s="1028"/>
      <c r="BX30" s="1028"/>
      <c r="BY30" s="1028"/>
      <c r="BZ30" s="1028"/>
      <c r="CA30" s="1028"/>
      <c r="CB30" s="1028"/>
      <c r="CC30" s="1028"/>
      <c r="CD30" s="1028"/>
      <c r="CE30" s="1028"/>
      <c r="CF30" s="1028"/>
      <c r="CG30" s="1049"/>
      <c r="CH30" s="1024"/>
      <c r="CI30" s="1025"/>
      <c r="CJ30" s="1025"/>
      <c r="CK30" s="1025"/>
      <c r="CL30" s="1026"/>
      <c r="CM30" s="1024"/>
      <c r="CN30" s="1025"/>
      <c r="CO30" s="1025"/>
      <c r="CP30" s="1025"/>
      <c r="CQ30" s="1026"/>
      <c r="CR30" s="1024"/>
      <c r="CS30" s="1025"/>
      <c r="CT30" s="1025"/>
      <c r="CU30" s="1025"/>
      <c r="CV30" s="1026"/>
      <c r="CW30" s="1024"/>
      <c r="CX30" s="1025"/>
      <c r="CY30" s="1025"/>
      <c r="CZ30" s="1025"/>
      <c r="DA30" s="1026"/>
      <c r="DB30" s="1024"/>
      <c r="DC30" s="1025"/>
      <c r="DD30" s="1025"/>
      <c r="DE30" s="1025"/>
      <c r="DF30" s="1026"/>
      <c r="DG30" s="1024"/>
      <c r="DH30" s="1025"/>
      <c r="DI30" s="1025"/>
      <c r="DJ30" s="1025"/>
      <c r="DK30" s="1026"/>
      <c r="DL30" s="1024"/>
      <c r="DM30" s="1025"/>
      <c r="DN30" s="1025"/>
      <c r="DO30" s="1025"/>
      <c r="DP30" s="1026"/>
      <c r="DQ30" s="1024"/>
      <c r="DR30" s="1025"/>
      <c r="DS30" s="1025"/>
      <c r="DT30" s="1025"/>
      <c r="DU30" s="1026"/>
      <c r="DV30" s="1027"/>
      <c r="DW30" s="1028"/>
      <c r="DX30" s="1028"/>
      <c r="DY30" s="1028"/>
      <c r="DZ30" s="1029"/>
      <c r="EA30" s="212"/>
    </row>
    <row r="31" spans="1:131" ht="26.25" customHeight="1" x14ac:dyDescent="0.15">
      <c r="A31" s="225">
        <v>4</v>
      </c>
      <c r="B31" s="1065" t="s">
        <v>393</v>
      </c>
      <c r="C31" s="1066"/>
      <c r="D31" s="1066"/>
      <c r="E31" s="1066"/>
      <c r="F31" s="1066"/>
      <c r="G31" s="1066"/>
      <c r="H31" s="1066"/>
      <c r="I31" s="1066"/>
      <c r="J31" s="1066"/>
      <c r="K31" s="1066"/>
      <c r="L31" s="1066"/>
      <c r="M31" s="1066"/>
      <c r="N31" s="1066"/>
      <c r="O31" s="1066"/>
      <c r="P31" s="1067"/>
      <c r="Q31" s="1073">
        <v>1083</v>
      </c>
      <c r="R31" s="1074"/>
      <c r="S31" s="1074"/>
      <c r="T31" s="1074"/>
      <c r="U31" s="1074"/>
      <c r="V31" s="1074">
        <v>960</v>
      </c>
      <c r="W31" s="1074"/>
      <c r="X31" s="1074"/>
      <c r="Y31" s="1074"/>
      <c r="Z31" s="1074"/>
      <c r="AA31" s="1074">
        <v>123</v>
      </c>
      <c r="AB31" s="1074"/>
      <c r="AC31" s="1074"/>
      <c r="AD31" s="1074"/>
      <c r="AE31" s="1075"/>
      <c r="AF31" s="1070">
        <v>945</v>
      </c>
      <c r="AG31" s="1071"/>
      <c r="AH31" s="1071"/>
      <c r="AI31" s="1071"/>
      <c r="AJ31" s="1072"/>
      <c r="AK31" s="1015">
        <v>56</v>
      </c>
      <c r="AL31" s="1006"/>
      <c r="AM31" s="1006"/>
      <c r="AN31" s="1006"/>
      <c r="AO31" s="1006"/>
      <c r="AP31" s="1006">
        <v>7347</v>
      </c>
      <c r="AQ31" s="1006"/>
      <c r="AR31" s="1006"/>
      <c r="AS31" s="1006"/>
      <c r="AT31" s="1006"/>
      <c r="AU31" s="1006">
        <v>984</v>
      </c>
      <c r="AV31" s="1006"/>
      <c r="AW31" s="1006"/>
      <c r="AX31" s="1006"/>
      <c r="AY31" s="1006"/>
      <c r="AZ31" s="1076" t="s">
        <v>553</v>
      </c>
      <c r="BA31" s="1076"/>
      <c r="BB31" s="1076"/>
      <c r="BC31" s="1076"/>
      <c r="BD31" s="1076"/>
      <c r="BE31" s="1007" t="s">
        <v>394</v>
      </c>
      <c r="BF31" s="1007"/>
      <c r="BG31" s="1007"/>
      <c r="BH31" s="1007"/>
      <c r="BI31" s="1008"/>
      <c r="BJ31" s="214"/>
      <c r="BK31" s="214"/>
      <c r="BL31" s="214"/>
      <c r="BM31" s="214"/>
      <c r="BN31" s="214"/>
      <c r="BO31" s="224"/>
      <c r="BP31" s="224"/>
      <c r="BQ31" s="221">
        <v>25</v>
      </c>
      <c r="BR31" s="222"/>
      <c r="BS31" s="1027"/>
      <c r="BT31" s="1028"/>
      <c r="BU31" s="1028"/>
      <c r="BV31" s="1028"/>
      <c r="BW31" s="1028"/>
      <c r="BX31" s="1028"/>
      <c r="BY31" s="1028"/>
      <c r="BZ31" s="1028"/>
      <c r="CA31" s="1028"/>
      <c r="CB31" s="1028"/>
      <c r="CC31" s="1028"/>
      <c r="CD31" s="1028"/>
      <c r="CE31" s="1028"/>
      <c r="CF31" s="1028"/>
      <c r="CG31" s="1049"/>
      <c r="CH31" s="1024"/>
      <c r="CI31" s="1025"/>
      <c r="CJ31" s="1025"/>
      <c r="CK31" s="1025"/>
      <c r="CL31" s="1026"/>
      <c r="CM31" s="1024"/>
      <c r="CN31" s="1025"/>
      <c r="CO31" s="1025"/>
      <c r="CP31" s="1025"/>
      <c r="CQ31" s="1026"/>
      <c r="CR31" s="1024"/>
      <c r="CS31" s="1025"/>
      <c r="CT31" s="1025"/>
      <c r="CU31" s="1025"/>
      <c r="CV31" s="1026"/>
      <c r="CW31" s="1024"/>
      <c r="CX31" s="1025"/>
      <c r="CY31" s="1025"/>
      <c r="CZ31" s="1025"/>
      <c r="DA31" s="1026"/>
      <c r="DB31" s="1024"/>
      <c r="DC31" s="1025"/>
      <c r="DD31" s="1025"/>
      <c r="DE31" s="1025"/>
      <c r="DF31" s="1026"/>
      <c r="DG31" s="1024"/>
      <c r="DH31" s="1025"/>
      <c r="DI31" s="1025"/>
      <c r="DJ31" s="1025"/>
      <c r="DK31" s="1026"/>
      <c r="DL31" s="1024"/>
      <c r="DM31" s="1025"/>
      <c r="DN31" s="1025"/>
      <c r="DO31" s="1025"/>
      <c r="DP31" s="1026"/>
      <c r="DQ31" s="1024"/>
      <c r="DR31" s="1025"/>
      <c r="DS31" s="1025"/>
      <c r="DT31" s="1025"/>
      <c r="DU31" s="1026"/>
      <c r="DV31" s="1027"/>
      <c r="DW31" s="1028"/>
      <c r="DX31" s="1028"/>
      <c r="DY31" s="1028"/>
      <c r="DZ31" s="1029"/>
      <c r="EA31" s="212"/>
    </row>
    <row r="32" spans="1:131" ht="26.25" customHeight="1" x14ac:dyDescent="0.15">
      <c r="A32" s="225">
        <v>5</v>
      </c>
      <c r="B32" s="1065" t="s">
        <v>395</v>
      </c>
      <c r="C32" s="1066"/>
      <c r="D32" s="1066"/>
      <c r="E32" s="1066"/>
      <c r="F32" s="1066"/>
      <c r="G32" s="1066"/>
      <c r="H32" s="1066"/>
      <c r="I32" s="1066"/>
      <c r="J32" s="1066"/>
      <c r="K32" s="1066"/>
      <c r="L32" s="1066"/>
      <c r="M32" s="1066"/>
      <c r="N32" s="1066"/>
      <c r="O32" s="1066"/>
      <c r="P32" s="1067"/>
      <c r="Q32" s="1073">
        <v>3975</v>
      </c>
      <c r="R32" s="1074"/>
      <c r="S32" s="1074"/>
      <c r="T32" s="1074"/>
      <c r="U32" s="1074"/>
      <c r="V32" s="1074">
        <v>4205</v>
      </c>
      <c r="W32" s="1074"/>
      <c r="X32" s="1074"/>
      <c r="Y32" s="1074"/>
      <c r="Z32" s="1074"/>
      <c r="AA32" s="1074">
        <v>-230</v>
      </c>
      <c r="AB32" s="1074"/>
      <c r="AC32" s="1074"/>
      <c r="AD32" s="1074"/>
      <c r="AE32" s="1075"/>
      <c r="AF32" s="1070">
        <v>1451</v>
      </c>
      <c r="AG32" s="1071"/>
      <c r="AH32" s="1071"/>
      <c r="AI32" s="1071"/>
      <c r="AJ32" s="1072"/>
      <c r="AK32" s="1015">
        <v>571</v>
      </c>
      <c r="AL32" s="1006"/>
      <c r="AM32" s="1006"/>
      <c r="AN32" s="1006"/>
      <c r="AO32" s="1006"/>
      <c r="AP32" s="1006">
        <v>1760</v>
      </c>
      <c r="AQ32" s="1006"/>
      <c r="AR32" s="1006"/>
      <c r="AS32" s="1006"/>
      <c r="AT32" s="1006"/>
      <c r="AU32" s="1006">
        <v>880</v>
      </c>
      <c r="AV32" s="1006"/>
      <c r="AW32" s="1006"/>
      <c r="AX32" s="1006"/>
      <c r="AY32" s="1006"/>
      <c r="AZ32" s="1076" t="s">
        <v>553</v>
      </c>
      <c r="BA32" s="1076"/>
      <c r="BB32" s="1076"/>
      <c r="BC32" s="1076"/>
      <c r="BD32" s="1076"/>
      <c r="BE32" s="1007" t="s">
        <v>394</v>
      </c>
      <c r="BF32" s="1007"/>
      <c r="BG32" s="1007"/>
      <c r="BH32" s="1007"/>
      <c r="BI32" s="1008"/>
      <c r="BJ32" s="214"/>
      <c r="BK32" s="214"/>
      <c r="BL32" s="214"/>
      <c r="BM32" s="214"/>
      <c r="BN32" s="214"/>
      <c r="BO32" s="224"/>
      <c r="BP32" s="224"/>
      <c r="BQ32" s="221">
        <v>26</v>
      </c>
      <c r="BR32" s="222"/>
      <c r="BS32" s="1027"/>
      <c r="BT32" s="1028"/>
      <c r="BU32" s="1028"/>
      <c r="BV32" s="1028"/>
      <c r="BW32" s="1028"/>
      <c r="BX32" s="1028"/>
      <c r="BY32" s="1028"/>
      <c r="BZ32" s="1028"/>
      <c r="CA32" s="1028"/>
      <c r="CB32" s="1028"/>
      <c r="CC32" s="1028"/>
      <c r="CD32" s="1028"/>
      <c r="CE32" s="1028"/>
      <c r="CF32" s="1028"/>
      <c r="CG32" s="1049"/>
      <c r="CH32" s="1024"/>
      <c r="CI32" s="1025"/>
      <c r="CJ32" s="1025"/>
      <c r="CK32" s="1025"/>
      <c r="CL32" s="1026"/>
      <c r="CM32" s="1024"/>
      <c r="CN32" s="1025"/>
      <c r="CO32" s="1025"/>
      <c r="CP32" s="1025"/>
      <c r="CQ32" s="1026"/>
      <c r="CR32" s="1024"/>
      <c r="CS32" s="1025"/>
      <c r="CT32" s="1025"/>
      <c r="CU32" s="1025"/>
      <c r="CV32" s="1026"/>
      <c r="CW32" s="1024"/>
      <c r="CX32" s="1025"/>
      <c r="CY32" s="1025"/>
      <c r="CZ32" s="1025"/>
      <c r="DA32" s="1026"/>
      <c r="DB32" s="1024"/>
      <c r="DC32" s="1025"/>
      <c r="DD32" s="1025"/>
      <c r="DE32" s="1025"/>
      <c r="DF32" s="1026"/>
      <c r="DG32" s="1024"/>
      <c r="DH32" s="1025"/>
      <c r="DI32" s="1025"/>
      <c r="DJ32" s="1025"/>
      <c r="DK32" s="1026"/>
      <c r="DL32" s="1024"/>
      <c r="DM32" s="1025"/>
      <c r="DN32" s="1025"/>
      <c r="DO32" s="1025"/>
      <c r="DP32" s="1026"/>
      <c r="DQ32" s="1024"/>
      <c r="DR32" s="1025"/>
      <c r="DS32" s="1025"/>
      <c r="DT32" s="1025"/>
      <c r="DU32" s="1026"/>
      <c r="DV32" s="1027"/>
      <c r="DW32" s="1028"/>
      <c r="DX32" s="1028"/>
      <c r="DY32" s="1028"/>
      <c r="DZ32" s="1029"/>
      <c r="EA32" s="212"/>
    </row>
    <row r="33" spans="1:131" ht="26.25" customHeight="1" x14ac:dyDescent="0.15">
      <c r="A33" s="225">
        <v>6</v>
      </c>
      <c r="B33" s="1065" t="s">
        <v>396</v>
      </c>
      <c r="C33" s="1066"/>
      <c r="D33" s="1066"/>
      <c r="E33" s="1066"/>
      <c r="F33" s="1066"/>
      <c r="G33" s="1066"/>
      <c r="H33" s="1066"/>
      <c r="I33" s="1066"/>
      <c r="J33" s="1066"/>
      <c r="K33" s="1066"/>
      <c r="L33" s="1066"/>
      <c r="M33" s="1066"/>
      <c r="N33" s="1066"/>
      <c r="O33" s="1066"/>
      <c r="P33" s="1067"/>
      <c r="Q33" s="1073">
        <v>14</v>
      </c>
      <c r="R33" s="1074"/>
      <c r="S33" s="1074"/>
      <c r="T33" s="1074"/>
      <c r="U33" s="1074"/>
      <c r="V33" s="1074">
        <v>4</v>
      </c>
      <c r="W33" s="1074"/>
      <c r="X33" s="1074"/>
      <c r="Y33" s="1074"/>
      <c r="Z33" s="1074"/>
      <c r="AA33" s="1074">
        <v>10</v>
      </c>
      <c r="AB33" s="1074"/>
      <c r="AC33" s="1074"/>
      <c r="AD33" s="1074"/>
      <c r="AE33" s="1075"/>
      <c r="AF33" s="1070">
        <v>10</v>
      </c>
      <c r="AG33" s="1071"/>
      <c r="AH33" s="1071"/>
      <c r="AI33" s="1071"/>
      <c r="AJ33" s="1072"/>
      <c r="AK33" s="1015" t="s">
        <v>553</v>
      </c>
      <c r="AL33" s="1006"/>
      <c r="AM33" s="1006"/>
      <c r="AN33" s="1006"/>
      <c r="AO33" s="1006"/>
      <c r="AP33" s="1006" t="s">
        <v>553</v>
      </c>
      <c r="AQ33" s="1006"/>
      <c r="AR33" s="1006"/>
      <c r="AS33" s="1006"/>
      <c r="AT33" s="1006"/>
      <c r="AU33" s="1006" t="s">
        <v>553</v>
      </c>
      <c r="AV33" s="1006"/>
      <c r="AW33" s="1006"/>
      <c r="AX33" s="1006"/>
      <c r="AY33" s="1006"/>
      <c r="AZ33" s="1076" t="s">
        <v>553</v>
      </c>
      <c r="BA33" s="1076"/>
      <c r="BB33" s="1076"/>
      <c r="BC33" s="1076"/>
      <c r="BD33" s="1076"/>
      <c r="BE33" s="1007" t="s">
        <v>397</v>
      </c>
      <c r="BF33" s="1007"/>
      <c r="BG33" s="1007"/>
      <c r="BH33" s="1007"/>
      <c r="BI33" s="1008"/>
      <c r="BJ33" s="214"/>
      <c r="BK33" s="214"/>
      <c r="BL33" s="214"/>
      <c r="BM33" s="214"/>
      <c r="BN33" s="214"/>
      <c r="BO33" s="224"/>
      <c r="BP33" s="224"/>
      <c r="BQ33" s="221">
        <v>27</v>
      </c>
      <c r="BR33" s="222"/>
      <c r="BS33" s="1027"/>
      <c r="BT33" s="1028"/>
      <c r="BU33" s="1028"/>
      <c r="BV33" s="1028"/>
      <c r="BW33" s="1028"/>
      <c r="BX33" s="1028"/>
      <c r="BY33" s="1028"/>
      <c r="BZ33" s="1028"/>
      <c r="CA33" s="1028"/>
      <c r="CB33" s="1028"/>
      <c r="CC33" s="1028"/>
      <c r="CD33" s="1028"/>
      <c r="CE33" s="1028"/>
      <c r="CF33" s="1028"/>
      <c r="CG33" s="1049"/>
      <c r="CH33" s="1024"/>
      <c r="CI33" s="1025"/>
      <c r="CJ33" s="1025"/>
      <c r="CK33" s="1025"/>
      <c r="CL33" s="1026"/>
      <c r="CM33" s="1024"/>
      <c r="CN33" s="1025"/>
      <c r="CO33" s="1025"/>
      <c r="CP33" s="1025"/>
      <c r="CQ33" s="1026"/>
      <c r="CR33" s="1024"/>
      <c r="CS33" s="1025"/>
      <c r="CT33" s="1025"/>
      <c r="CU33" s="1025"/>
      <c r="CV33" s="1026"/>
      <c r="CW33" s="1024"/>
      <c r="CX33" s="1025"/>
      <c r="CY33" s="1025"/>
      <c r="CZ33" s="1025"/>
      <c r="DA33" s="1026"/>
      <c r="DB33" s="1024"/>
      <c r="DC33" s="1025"/>
      <c r="DD33" s="1025"/>
      <c r="DE33" s="1025"/>
      <c r="DF33" s="1026"/>
      <c r="DG33" s="1024"/>
      <c r="DH33" s="1025"/>
      <c r="DI33" s="1025"/>
      <c r="DJ33" s="1025"/>
      <c r="DK33" s="1026"/>
      <c r="DL33" s="1024"/>
      <c r="DM33" s="1025"/>
      <c r="DN33" s="1025"/>
      <c r="DO33" s="1025"/>
      <c r="DP33" s="1026"/>
      <c r="DQ33" s="1024"/>
      <c r="DR33" s="1025"/>
      <c r="DS33" s="1025"/>
      <c r="DT33" s="1025"/>
      <c r="DU33" s="1026"/>
      <c r="DV33" s="1027"/>
      <c r="DW33" s="1028"/>
      <c r="DX33" s="1028"/>
      <c r="DY33" s="1028"/>
      <c r="DZ33" s="1029"/>
      <c r="EA33" s="212"/>
    </row>
    <row r="34" spans="1:131" ht="26.25" customHeight="1" x14ac:dyDescent="0.15">
      <c r="A34" s="225">
        <v>7</v>
      </c>
      <c r="B34" s="1065"/>
      <c r="C34" s="1066"/>
      <c r="D34" s="1066"/>
      <c r="E34" s="1066"/>
      <c r="F34" s="1066"/>
      <c r="G34" s="1066"/>
      <c r="H34" s="1066"/>
      <c r="I34" s="1066"/>
      <c r="J34" s="1066"/>
      <c r="K34" s="1066"/>
      <c r="L34" s="1066"/>
      <c r="M34" s="1066"/>
      <c r="N34" s="1066"/>
      <c r="O34" s="1066"/>
      <c r="P34" s="1067"/>
      <c r="Q34" s="1073"/>
      <c r="R34" s="1074"/>
      <c r="S34" s="1074"/>
      <c r="T34" s="1074"/>
      <c r="U34" s="1074"/>
      <c r="V34" s="1074"/>
      <c r="W34" s="1074"/>
      <c r="X34" s="1074"/>
      <c r="Y34" s="1074"/>
      <c r="Z34" s="1074"/>
      <c r="AA34" s="1074"/>
      <c r="AB34" s="1074"/>
      <c r="AC34" s="1074"/>
      <c r="AD34" s="1074"/>
      <c r="AE34" s="1075"/>
      <c r="AF34" s="1070"/>
      <c r="AG34" s="1071"/>
      <c r="AH34" s="1071"/>
      <c r="AI34" s="1071"/>
      <c r="AJ34" s="1072"/>
      <c r="AK34" s="1015"/>
      <c r="AL34" s="1006"/>
      <c r="AM34" s="1006"/>
      <c r="AN34" s="1006"/>
      <c r="AO34" s="1006"/>
      <c r="AP34" s="1006"/>
      <c r="AQ34" s="1006"/>
      <c r="AR34" s="1006"/>
      <c r="AS34" s="1006"/>
      <c r="AT34" s="1006"/>
      <c r="AU34" s="1006"/>
      <c r="AV34" s="1006"/>
      <c r="AW34" s="1006"/>
      <c r="AX34" s="1006"/>
      <c r="AY34" s="1006"/>
      <c r="AZ34" s="1076"/>
      <c r="BA34" s="1076"/>
      <c r="BB34" s="1076"/>
      <c r="BC34" s="1076"/>
      <c r="BD34" s="1076"/>
      <c r="BE34" s="1007"/>
      <c r="BF34" s="1007"/>
      <c r="BG34" s="1007"/>
      <c r="BH34" s="1007"/>
      <c r="BI34" s="1008"/>
      <c r="BJ34" s="214"/>
      <c r="BK34" s="214"/>
      <c r="BL34" s="214"/>
      <c r="BM34" s="214"/>
      <c r="BN34" s="214"/>
      <c r="BO34" s="224"/>
      <c r="BP34" s="224"/>
      <c r="BQ34" s="221">
        <v>28</v>
      </c>
      <c r="BR34" s="222"/>
      <c r="BS34" s="1027"/>
      <c r="BT34" s="1028"/>
      <c r="BU34" s="1028"/>
      <c r="BV34" s="1028"/>
      <c r="BW34" s="1028"/>
      <c r="BX34" s="1028"/>
      <c r="BY34" s="1028"/>
      <c r="BZ34" s="1028"/>
      <c r="CA34" s="1028"/>
      <c r="CB34" s="1028"/>
      <c r="CC34" s="1028"/>
      <c r="CD34" s="1028"/>
      <c r="CE34" s="1028"/>
      <c r="CF34" s="1028"/>
      <c r="CG34" s="1049"/>
      <c r="CH34" s="1024"/>
      <c r="CI34" s="1025"/>
      <c r="CJ34" s="1025"/>
      <c r="CK34" s="1025"/>
      <c r="CL34" s="1026"/>
      <c r="CM34" s="1024"/>
      <c r="CN34" s="1025"/>
      <c r="CO34" s="1025"/>
      <c r="CP34" s="1025"/>
      <c r="CQ34" s="1026"/>
      <c r="CR34" s="1024"/>
      <c r="CS34" s="1025"/>
      <c r="CT34" s="1025"/>
      <c r="CU34" s="1025"/>
      <c r="CV34" s="1026"/>
      <c r="CW34" s="1024"/>
      <c r="CX34" s="1025"/>
      <c r="CY34" s="1025"/>
      <c r="CZ34" s="1025"/>
      <c r="DA34" s="1026"/>
      <c r="DB34" s="1024"/>
      <c r="DC34" s="1025"/>
      <c r="DD34" s="1025"/>
      <c r="DE34" s="1025"/>
      <c r="DF34" s="1026"/>
      <c r="DG34" s="1024"/>
      <c r="DH34" s="1025"/>
      <c r="DI34" s="1025"/>
      <c r="DJ34" s="1025"/>
      <c r="DK34" s="1026"/>
      <c r="DL34" s="1024"/>
      <c r="DM34" s="1025"/>
      <c r="DN34" s="1025"/>
      <c r="DO34" s="1025"/>
      <c r="DP34" s="1026"/>
      <c r="DQ34" s="1024"/>
      <c r="DR34" s="1025"/>
      <c r="DS34" s="1025"/>
      <c r="DT34" s="1025"/>
      <c r="DU34" s="1026"/>
      <c r="DV34" s="1027"/>
      <c r="DW34" s="1028"/>
      <c r="DX34" s="1028"/>
      <c r="DY34" s="1028"/>
      <c r="DZ34" s="1029"/>
      <c r="EA34" s="212"/>
    </row>
    <row r="35" spans="1:131" ht="26.25" customHeight="1" x14ac:dyDescent="0.15">
      <c r="A35" s="225">
        <v>8</v>
      </c>
      <c r="B35" s="1065"/>
      <c r="C35" s="1066"/>
      <c r="D35" s="1066"/>
      <c r="E35" s="1066"/>
      <c r="F35" s="1066"/>
      <c r="G35" s="1066"/>
      <c r="H35" s="1066"/>
      <c r="I35" s="1066"/>
      <c r="J35" s="1066"/>
      <c r="K35" s="1066"/>
      <c r="L35" s="1066"/>
      <c r="M35" s="1066"/>
      <c r="N35" s="1066"/>
      <c r="O35" s="1066"/>
      <c r="P35" s="1067"/>
      <c r="Q35" s="1073"/>
      <c r="R35" s="1074"/>
      <c r="S35" s="1074"/>
      <c r="T35" s="1074"/>
      <c r="U35" s="1074"/>
      <c r="V35" s="1074"/>
      <c r="W35" s="1074"/>
      <c r="X35" s="1074"/>
      <c r="Y35" s="1074"/>
      <c r="Z35" s="1074"/>
      <c r="AA35" s="1074"/>
      <c r="AB35" s="1074"/>
      <c r="AC35" s="1074"/>
      <c r="AD35" s="1074"/>
      <c r="AE35" s="1075"/>
      <c r="AF35" s="1070"/>
      <c r="AG35" s="1071"/>
      <c r="AH35" s="1071"/>
      <c r="AI35" s="1071"/>
      <c r="AJ35" s="1072"/>
      <c r="AK35" s="1015"/>
      <c r="AL35" s="1006"/>
      <c r="AM35" s="1006"/>
      <c r="AN35" s="1006"/>
      <c r="AO35" s="1006"/>
      <c r="AP35" s="1006"/>
      <c r="AQ35" s="1006"/>
      <c r="AR35" s="1006"/>
      <c r="AS35" s="1006"/>
      <c r="AT35" s="1006"/>
      <c r="AU35" s="1006"/>
      <c r="AV35" s="1006"/>
      <c r="AW35" s="1006"/>
      <c r="AX35" s="1006"/>
      <c r="AY35" s="1006"/>
      <c r="AZ35" s="1076"/>
      <c r="BA35" s="1076"/>
      <c r="BB35" s="1076"/>
      <c r="BC35" s="1076"/>
      <c r="BD35" s="1076"/>
      <c r="BE35" s="1007"/>
      <c r="BF35" s="1007"/>
      <c r="BG35" s="1007"/>
      <c r="BH35" s="1007"/>
      <c r="BI35" s="1008"/>
      <c r="BJ35" s="214"/>
      <c r="BK35" s="214"/>
      <c r="BL35" s="214"/>
      <c r="BM35" s="214"/>
      <c r="BN35" s="214"/>
      <c r="BO35" s="224"/>
      <c r="BP35" s="224"/>
      <c r="BQ35" s="221">
        <v>29</v>
      </c>
      <c r="BR35" s="222"/>
      <c r="BS35" s="1027"/>
      <c r="BT35" s="1028"/>
      <c r="BU35" s="1028"/>
      <c r="BV35" s="1028"/>
      <c r="BW35" s="1028"/>
      <c r="BX35" s="1028"/>
      <c r="BY35" s="1028"/>
      <c r="BZ35" s="1028"/>
      <c r="CA35" s="1028"/>
      <c r="CB35" s="1028"/>
      <c r="CC35" s="1028"/>
      <c r="CD35" s="1028"/>
      <c r="CE35" s="1028"/>
      <c r="CF35" s="1028"/>
      <c r="CG35" s="1049"/>
      <c r="CH35" s="1024"/>
      <c r="CI35" s="1025"/>
      <c r="CJ35" s="1025"/>
      <c r="CK35" s="1025"/>
      <c r="CL35" s="1026"/>
      <c r="CM35" s="1024"/>
      <c r="CN35" s="1025"/>
      <c r="CO35" s="1025"/>
      <c r="CP35" s="1025"/>
      <c r="CQ35" s="1026"/>
      <c r="CR35" s="1024"/>
      <c r="CS35" s="1025"/>
      <c r="CT35" s="1025"/>
      <c r="CU35" s="1025"/>
      <c r="CV35" s="1026"/>
      <c r="CW35" s="1024"/>
      <c r="CX35" s="1025"/>
      <c r="CY35" s="1025"/>
      <c r="CZ35" s="1025"/>
      <c r="DA35" s="1026"/>
      <c r="DB35" s="1024"/>
      <c r="DC35" s="1025"/>
      <c r="DD35" s="1025"/>
      <c r="DE35" s="1025"/>
      <c r="DF35" s="1026"/>
      <c r="DG35" s="1024"/>
      <c r="DH35" s="1025"/>
      <c r="DI35" s="1025"/>
      <c r="DJ35" s="1025"/>
      <c r="DK35" s="1026"/>
      <c r="DL35" s="1024"/>
      <c r="DM35" s="1025"/>
      <c r="DN35" s="1025"/>
      <c r="DO35" s="1025"/>
      <c r="DP35" s="1026"/>
      <c r="DQ35" s="1024"/>
      <c r="DR35" s="1025"/>
      <c r="DS35" s="1025"/>
      <c r="DT35" s="1025"/>
      <c r="DU35" s="1026"/>
      <c r="DV35" s="1027"/>
      <c r="DW35" s="1028"/>
      <c r="DX35" s="1028"/>
      <c r="DY35" s="1028"/>
      <c r="DZ35" s="1029"/>
      <c r="EA35" s="212"/>
    </row>
    <row r="36" spans="1:131" ht="26.25" customHeight="1" x14ac:dyDescent="0.15">
      <c r="A36" s="225">
        <v>9</v>
      </c>
      <c r="B36" s="1065"/>
      <c r="C36" s="1066"/>
      <c r="D36" s="1066"/>
      <c r="E36" s="1066"/>
      <c r="F36" s="1066"/>
      <c r="G36" s="1066"/>
      <c r="H36" s="1066"/>
      <c r="I36" s="1066"/>
      <c r="J36" s="1066"/>
      <c r="K36" s="1066"/>
      <c r="L36" s="1066"/>
      <c r="M36" s="1066"/>
      <c r="N36" s="1066"/>
      <c r="O36" s="1066"/>
      <c r="P36" s="1067"/>
      <c r="Q36" s="1073"/>
      <c r="R36" s="1074"/>
      <c r="S36" s="1074"/>
      <c r="T36" s="1074"/>
      <c r="U36" s="1074"/>
      <c r="V36" s="1074"/>
      <c r="W36" s="1074"/>
      <c r="X36" s="1074"/>
      <c r="Y36" s="1074"/>
      <c r="Z36" s="1074"/>
      <c r="AA36" s="1074"/>
      <c r="AB36" s="1074"/>
      <c r="AC36" s="1074"/>
      <c r="AD36" s="1074"/>
      <c r="AE36" s="1075"/>
      <c r="AF36" s="1070"/>
      <c r="AG36" s="1071"/>
      <c r="AH36" s="1071"/>
      <c r="AI36" s="1071"/>
      <c r="AJ36" s="1072"/>
      <c r="AK36" s="1015"/>
      <c r="AL36" s="1006"/>
      <c r="AM36" s="1006"/>
      <c r="AN36" s="1006"/>
      <c r="AO36" s="1006"/>
      <c r="AP36" s="1006"/>
      <c r="AQ36" s="1006"/>
      <c r="AR36" s="1006"/>
      <c r="AS36" s="1006"/>
      <c r="AT36" s="1006"/>
      <c r="AU36" s="1006"/>
      <c r="AV36" s="1006"/>
      <c r="AW36" s="1006"/>
      <c r="AX36" s="1006"/>
      <c r="AY36" s="1006"/>
      <c r="AZ36" s="1076"/>
      <c r="BA36" s="1076"/>
      <c r="BB36" s="1076"/>
      <c r="BC36" s="1076"/>
      <c r="BD36" s="1076"/>
      <c r="BE36" s="1007"/>
      <c r="BF36" s="1007"/>
      <c r="BG36" s="1007"/>
      <c r="BH36" s="1007"/>
      <c r="BI36" s="1008"/>
      <c r="BJ36" s="214"/>
      <c r="BK36" s="214"/>
      <c r="BL36" s="214"/>
      <c r="BM36" s="214"/>
      <c r="BN36" s="214"/>
      <c r="BO36" s="224"/>
      <c r="BP36" s="224"/>
      <c r="BQ36" s="221">
        <v>30</v>
      </c>
      <c r="BR36" s="222"/>
      <c r="BS36" s="1027"/>
      <c r="BT36" s="1028"/>
      <c r="BU36" s="1028"/>
      <c r="BV36" s="1028"/>
      <c r="BW36" s="1028"/>
      <c r="BX36" s="1028"/>
      <c r="BY36" s="1028"/>
      <c r="BZ36" s="1028"/>
      <c r="CA36" s="1028"/>
      <c r="CB36" s="1028"/>
      <c r="CC36" s="1028"/>
      <c r="CD36" s="1028"/>
      <c r="CE36" s="1028"/>
      <c r="CF36" s="1028"/>
      <c r="CG36" s="1049"/>
      <c r="CH36" s="1024"/>
      <c r="CI36" s="1025"/>
      <c r="CJ36" s="1025"/>
      <c r="CK36" s="1025"/>
      <c r="CL36" s="1026"/>
      <c r="CM36" s="1024"/>
      <c r="CN36" s="1025"/>
      <c r="CO36" s="1025"/>
      <c r="CP36" s="1025"/>
      <c r="CQ36" s="1026"/>
      <c r="CR36" s="1024"/>
      <c r="CS36" s="1025"/>
      <c r="CT36" s="1025"/>
      <c r="CU36" s="1025"/>
      <c r="CV36" s="1026"/>
      <c r="CW36" s="1024"/>
      <c r="CX36" s="1025"/>
      <c r="CY36" s="1025"/>
      <c r="CZ36" s="1025"/>
      <c r="DA36" s="1026"/>
      <c r="DB36" s="1024"/>
      <c r="DC36" s="1025"/>
      <c r="DD36" s="1025"/>
      <c r="DE36" s="1025"/>
      <c r="DF36" s="1026"/>
      <c r="DG36" s="1024"/>
      <c r="DH36" s="1025"/>
      <c r="DI36" s="1025"/>
      <c r="DJ36" s="1025"/>
      <c r="DK36" s="1026"/>
      <c r="DL36" s="1024"/>
      <c r="DM36" s="1025"/>
      <c r="DN36" s="1025"/>
      <c r="DO36" s="1025"/>
      <c r="DP36" s="1026"/>
      <c r="DQ36" s="1024"/>
      <c r="DR36" s="1025"/>
      <c r="DS36" s="1025"/>
      <c r="DT36" s="1025"/>
      <c r="DU36" s="1026"/>
      <c r="DV36" s="1027"/>
      <c r="DW36" s="1028"/>
      <c r="DX36" s="1028"/>
      <c r="DY36" s="1028"/>
      <c r="DZ36" s="1029"/>
      <c r="EA36" s="212"/>
    </row>
    <row r="37" spans="1:131" ht="26.25" customHeight="1" x14ac:dyDescent="0.15">
      <c r="A37" s="225">
        <v>10</v>
      </c>
      <c r="B37" s="1065"/>
      <c r="C37" s="1066"/>
      <c r="D37" s="1066"/>
      <c r="E37" s="1066"/>
      <c r="F37" s="1066"/>
      <c r="G37" s="1066"/>
      <c r="H37" s="1066"/>
      <c r="I37" s="1066"/>
      <c r="J37" s="1066"/>
      <c r="K37" s="1066"/>
      <c r="L37" s="1066"/>
      <c r="M37" s="1066"/>
      <c r="N37" s="1066"/>
      <c r="O37" s="1066"/>
      <c r="P37" s="1067"/>
      <c r="Q37" s="1073"/>
      <c r="R37" s="1074"/>
      <c r="S37" s="1074"/>
      <c r="T37" s="1074"/>
      <c r="U37" s="1074"/>
      <c r="V37" s="1074"/>
      <c r="W37" s="1074"/>
      <c r="X37" s="1074"/>
      <c r="Y37" s="1074"/>
      <c r="Z37" s="1074"/>
      <c r="AA37" s="1074"/>
      <c r="AB37" s="1074"/>
      <c r="AC37" s="1074"/>
      <c r="AD37" s="1074"/>
      <c r="AE37" s="1075"/>
      <c r="AF37" s="1070"/>
      <c r="AG37" s="1071"/>
      <c r="AH37" s="1071"/>
      <c r="AI37" s="1071"/>
      <c r="AJ37" s="1072"/>
      <c r="AK37" s="1015"/>
      <c r="AL37" s="1006"/>
      <c r="AM37" s="1006"/>
      <c r="AN37" s="1006"/>
      <c r="AO37" s="1006"/>
      <c r="AP37" s="1006"/>
      <c r="AQ37" s="1006"/>
      <c r="AR37" s="1006"/>
      <c r="AS37" s="1006"/>
      <c r="AT37" s="1006"/>
      <c r="AU37" s="1006"/>
      <c r="AV37" s="1006"/>
      <c r="AW37" s="1006"/>
      <c r="AX37" s="1006"/>
      <c r="AY37" s="1006"/>
      <c r="AZ37" s="1076"/>
      <c r="BA37" s="1076"/>
      <c r="BB37" s="1076"/>
      <c r="BC37" s="1076"/>
      <c r="BD37" s="1076"/>
      <c r="BE37" s="1007"/>
      <c r="BF37" s="1007"/>
      <c r="BG37" s="1007"/>
      <c r="BH37" s="1007"/>
      <c r="BI37" s="1008"/>
      <c r="BJ37" s="214"/>
      <c r="BK37" s="214"/>
      <c r="BL37" s="214"/>
      <c r="BM37" s="214"/>
      <c r="BN37" s="214"/>
      <c r="BO37" s="224"/>
      <c r="BP37" s="224"/>
      <c r="BQ37" s="221">
        <v>31</v>
      </c>
      <c r="BR37" s="222"/>
      <c r="BS37" s="1027"/>
      <c r="BT37" s="1028"/>
      <c r="BU37" s="1028"/>
      <c r="BV37" s="1028"/>
      <c r="BW37" s="1028"/>
      <c r="BX37" s="1028"/>
      <c r="BY37" s="1028"/>
      <c r="BZ37" s="1028"/>
      <c r="CA37" s="1028"/>
      <c r="CB37" s="1028"/>
      <c r="CC37" s="1028"/>
      <c r="CD37" s="1028"/>
      <c r="CE37" s="1028"/>
      <c r="CF37" s="1028"/>
      <c r="CG37" s="1049"/>
      <c r="CH37" s="1024"/>
      <c r="CI37" s="1025"/>
      <c r="CJ37" s="1025"/>
      <c r="CK37" s="1025"/>
      <c r="CL37" s="1026"/>
      <c r="CM37" s="1024"/>
      <c r="CN37" s="1025"/>
      <c r="CO37" s="1025"/>
      <c r="CP37" s="1025"/>
      <c r="CQ37" s="1026"/>
      <c r="CR37" s="1024"/>
      <c r="CS37" s="1025"/>
      <c r="CT37" s="1025"/>
      <c r="CU37" s="1025"/>
      <c r="CV37" s="1026"/>
      <c r="CW37" s="1024"/>
      <c r="CX37" s="1025"/>
      <c r="CY37" s="1025"/>
      <c r="CZ37" s="1025"/>
      <c r="DA37" s="1026"/>
      <c r="DB37" s="1024"/>
      <c r="DC37" s="1025"/>
      <c r="DD37" s="1025"/>
      <c r="DE37" s="1025"/>
      <c r="DF37" s="1026"/>
      <c r="DG37" s="1024"/>
      <c r="DH37" s="1025"/>
      <c r="DI37" s="1025"/>
      <c r="DJ37" s="1025"/>
      <c r="DK37" s="1026"/>
      <c r="DL37" s="1024"/>
      <c r="DM37" s="1025"/>
      <c r="DN37" s="1025"/>
      <c r="DO37" s="1025"/>
      <c r="DP37" s="1026"/>
      <c r="DQ37" s="1024"/>
      <c r="DR37" s="1025"/>
      <c r="DS37" s="1025"/>
      <c r="DT37" s="1025"/>
      <c r="DU37" s="1026"/>
      <c r="DV37" s="1027"/>
      <c r="DW37" s="1028"/>
      <c r="DX37" s="1028"/>
      <c r="DY37" s="1028"/>
      <c r="DZ37" s="1029"/>
      <c r="EA37" s="212"/>
    </row>
    <row r="38" spans="1:131" ht="26.25" customHeight="1" x14ac:dyDescent="0.15">
      <c r="A38" s="225">
        <v>11</v>
      </c>
      <c r="B38" s="1065"/>
      <c r="C38" s="1066"/>
      <c r="D38" s="1066"/>
      <c r="E38" s="1066"/>
      <c r="F38" s="1066"/>
      <c r="G38" s="1066"/>
      <c r="H38" s="1066"/>
      <c r="I38" s="1066"/>
      <c r="J38" s="1066"/>
      <c r="K38" s="1066"/>
      <c r="L38" s="1066"/>
      <c r="M38" s="1066"/>
      <c r="N38" s="1066"/>
      <c r="O38" s="1066"/>
      <c r="P38" s="1067"/>
      <c r="Q38" s="1073"/>
      <c r="R38" s="1074"/>
      <c r="S38" s="1074"/>
      <c r="T38" s="1074"/>
      <c r="U38" s="1074"/>
      <c r="V38" s="1074"/>
      <c r="W38" s="1074"/>
      <c r="X38" s="1074"/>
      <c r="Y38" s="1074"/>
      <c r="Z38" s="1074"/>
      <c r="AA38" s="1074"/>
      <c r="AB38" s="1074"/>
      <c r="AC38" s="1074"/>
      <c r="AD38" s="1074"/>
      <c r="AE38" s="1075"/>
      <c r="AF38" s="1070"/>
      <c r="AG38" s="1071"/>
      <c r="AH38" s="1071"/>
      <c r="AI38" s="1071"/>
      <c r="AJ38" s="1072"/>
      <c r="AK38" s="1015"/>
      <c r="AL38" s="1006"/>
      <c r="AM38" s="1006"/>
      <c r="AN38" s="1006"/>
      <c r="AO38" s="1006"/>
      <c r="AP38" s="1006"/>
      <c r="AQ38" s="1006"/>
      <c r="AR38" s="1006"/>
      <c r="AS38" s="1006"/>
      <c r="AT38" s="1006"/>
      <c r="AU38" s="1006"/>
      <c r="AV38" s="1006"/>
      <c r="AW38" s="1006"/>
      <c r="AX38" s="1006"/>
      <c r="AY38" s="1006"/>
      <c r="AZ38" s="1076"/>
      <c r="BA38" s="1076"/>
      <c r="BB38" s="1076"/>
      <c r="BC38" s="1076"/>
      <c r="BD38" s="1076"/>
      <c r="BE38" s="1007"/>
      <c r="BF38" s="1007"/>
      <c r="BG38" s="1007"/>
      <c r="BH38" s="1007"/>
      <c r="BI38" s="1008"/>
      <c r="BJ38" s="214"/>
      <c r="BK38" s="214"/>
      <c r="BL38" s="214"/>
      <c r="BM38" s="214"/>
      <c r="BN38" s="214"/>
      <c r="BO38" s="224"/>
      <c r="BP38" s="224"/>
      <c r="BQ38" s="221">
        <v>32</v>
      </c>
      <c r="BR38" s="222"/>
      <c r="BS38" s="1027"/>
      <c r="BT38" s="1028"/>
      <c r="BU38" s="1028"/>
      <c r="BV38" s="1028"/>
      <c r="BW38" s="1028"/>
      <c r="BX38" s="1028"/>
      <c r="BY38" s="1028"/>
      <c r="BZ38" s="1028"/>
      <c r="CA38" s="1028"/>
      <c r="CB38" s="1028"/>
      <c r="CC38" s="1028"/>
      <c r="CD38" s="1028"/>
      <c r="CE38" s="1028"/>
      <c r="CF38" s="1028"/>
      <c r="CG38" s="1049"/>
      <c r="CH38" s="1024"/>
      <c r="CI38" s="1025"/>
      <c r="CJ38" s="1025"/>
      <c r="CK38" s="1025"/>
      <c r="CL38" s="1026"/>
      <c r="CM38" s="1024"/>
      <c r="CN38" s="1025"/>
      <c r="CO38" s="1025"/>
      <c r="CP38" s="1025"/>
      <c r="CQ38" s="1026"/>
      <c r="CR38" s="1024"/>
      <c r="CS38" s="1025"/>
      <c r="CT38" s="1025"/>
      <c r="CU38" s="1025"/>
      <c r="CV38" s="1026"/>
      <c r="CW38" s="1024"/>
      <c r="CX38" s="1025"/>
      <c r="CY38" s="1025"/>
      <c r="CZ38" s="1025"/>
      <c r="DA38" s="1026"/>
      <c r="DB38" s="1024"/>
      <c r="DC38" s="1025"/>
      <c r="DD38" s="1025"/>
      <c r="DE38" s="1025"/>
      <c r="DF38" s="1026"/>
      <c r="DG38" s="1024"/>
      <c r="DH38" s="1025"/>
      <c r="DI38" s="1025"/>
      <c r="DJ38" s="1025"/>
      <c r="DK38" s="1026"/>
      <c r="DL38" s="1024"/>
      <c r="DM38" s="1025"/>
      <c r="DN38" s="1025"/>
      <c r="DO38" s="1025"/>
      <c r="DP38" s="1026"/>
      <c r="DQ38" s="1024"/>
      <c r="DR38" s="1025"/>
      <c r="DS38" s="1025"/>
      <c r="DT38" s="1025"/>
      <c r="DU38" s="1026"/>
      <c r="DV38" s="1027"/>
      <c r="DW38" s="1028"/>
      <c r="DX38" s="1028"/>
      <c r="DY38" s="1028"/>
      <c r="DZ38" s="1029"/>
      <c r="EA38" s="212"/>
    </row>
    <row r="39" spans="1:131" ht="26.25" customHeight="1" x14ac:dyDescent="0.15">
      <c r="A39" s="225">
        <v>12</v>
      </c>
      <c r="B39" s="1065"/>
      <c r="C39" s="1066"/>
      <c r="D39" s="1066"/>
      <c r="E39" s="1066"/>
      <c r="F39" s="1066"/>
      <c r="G39" s="1066"/>
      <c r="H39" s="1066"/>
      <c r="I39" s="1066"/>
      <c r="J39" s="1066"/>
      <c r="K39" s="1066"/>
      <c r="L39" s="1066"/>
      <c r="M39" s="1066"/>
      <c r="N39" s="1066"/>
      <c r="O39" s="1066"/>
      <c r="P39" s="1067"/>
      <c r="Q39" s="1073"/>
      <c r="R39" s="1074"/>
      <c r="S39" s="1074"/>
      <c r="T39" s="1074"/>
      <c r="U39" s="1074"/>
      <c r="V39" s="1074"/>
      <c r="W39" s="1074"/>
      <c r="X39" s="1074"/>
      <c r="Y39" s="1074"/>
      <c r="Z39" s="1074"/>
      <c r="AA39" s="1074"/>
      <c r="AB39" s="1074"/>
      <c r="AC39" s="1074"/>
      <c r="AD39" s="1074"/>
      <c r="AE39" s="1075"/>
      <c r="AF39" s="1070"/>
      <c r="AG39" s="1071"/>
      <c r="AH39" s="1071"/>
      <c r="AI39" s="1071"/>
      <c r="AJ39" s="1072"/>
      <c r="AK39" s="1015"/>
      <c r="AL39" s="1006"/>
      <c r="AM39" s="1006"/>
      <c r="AN39" s="1006"/>
      <c r="AO39" s="1006"/>
      <c r="AP39" s="1006"/>
      <c r="AQ39" s="1006"/>
      <c r="AR39" s="1006"/>
      <c r="AS39" s="1006"/>
      <c r="AT39" s="1006"/>
      <c r="AU39" s="1006"/>
      <c r="AV39" s="1006"/>
      <c r="AW39" s="1006"/>
      <c r="AX39" s="1006"/>
      <c r="AY39" s="1006"/>
      <c r="AZ39" s="1076"/>
      <c r="BA39" s="1076"/>
      <c r="BB39" s="1076"/>
      <c r="BC39" s="1076"/>
      <c r="BD39" s="1076"/>
      <c r="BE39" s="1007"/>
      <c r="BF39" s="1007"/>
      <c r="BG39" s="1007"/>
      <c r="BH39" s="1007"/>
      <c r="BI39" s="1008"/>
      <c r="BJ39" s="214"/>
      <c r="BK39" s="214"/>
      <c r="BL39" s="214"/>
      <c r="BM39" s="214"/>
      <c r="BN39" s="214"/>
      <c r="BO39" s="224"/>
      <c r="BP39" s="224"/>
      <c r="BQ39" s="221">
        <v>33</v>
      </c>
      <c r="BR39" s="222"/>
      <c r="BS39" s="1027"/>
      <c r="BT39" s="1028"/>
      <c r="BU39" s="1028"/>
      <c r="BV39" s="1028"/>
      <c r="BW39" s="1028"/>
      <c r="BX39" s="1028"/>
      <c r="BY39" s="1028"/>
      <c r="BZ39" s="1028"/>
      <c r="CA39" s="1028"/>
      <c r="CB39" s="1028"/>
      <c r="CC39" s="1028"/>
      <c r="CD39" s="1028"/>
      <c r="CE39" s="1028"/>
      <c r="CF39" s="1028"/>
      <c r="CG39" s="1049"/>
      <c r="CH39" s="1024"/>
      <c r="CI39" s="1025"/>
      <c r="CJ39" s="1025"/>
      <c r="CK39" s="1025"/>
      <c r="CL39" s="1026"/>
      <c r="CM39" s="1024"/>
      <c r="CN39" s="1025"/>
      <c r="CO39" s="1025"/>
      <c r="CP39" s="1025"/>
      <c r="CQ39" s="1026"/>
      <c r="CR39" s="1024"/>
      <c r="CS39" s="1025"/>
      <c r="CT39" s="1025"/>
      <c r="CU39" s="1025"/>
      <c r="CV39" s="1026"/>
      <c r="CW39" s="1024"/>
      <c r="CX39" s="1025"/>
      <c r="CY39" s="1025"/>
      <c r="CZ39" s="1025"/>
      <c r="DA39" s="1026"/>
      <c r="DB39" s="1024"/>
      <c r="DC39" s="1025"/>
      <c r="DD39" s="1025"/>
      <c r="DE39" s="1025"/>
      <c r="DF39" s="1026"/>
      <c r="DG39" s="1024"/>
      <c r="DH39" s="1025"/>
      <c r="DI39" s="1025"/>
      <c r="DJ39" s="1025"/>
      <c r="DK39" s="1026"/>
      <c r="DL39" s="1024"/>
      <c r="DM39" s="1025"/>
      <c r="DN39" s="1025"/>
      <c r="DO39" s="1025"/>
      <c r="DP39" s="1026"/>
      <c r="DQ39" s="1024"/>
      <c r="DR39" s="1025"/>
      <c r="DS39" s="1025"/>
      <c r="DT39" s="1025"/>
      <c r="DU39" s="1026"/>
      <c r="DV39" s="1027"/>
      <c r="DW39" s="1028"/>
      <c r="DX39" s="1028"/>
      <c r="DY39" s="1028"/>
      <c r="DZ39" s="1029"/>
      <c r="EA39" s="212"/>
    </row>
    <row r="40" spans="1:131" ht="26.25" customHeight="1" x14ac:dyDescent="0.15">
      <c r="A40" s="221">
        <v>13</v>
      </c>
      <c r="B40" s="1065"/>
      <c r="C40" s="1066"/>
      <c r="D40" s="1066"/>
      <c r="E40" s="1066"/>
      <c r="F40" s="1066"/>
      <c r="G40" s="1066"/>
      <c r="H40" s="1066"/>
      <c r="I40" s="1066"/>
      <c r="J40" s="1066"/>
      <c r="K40" s="1066"/>
      <c r="L40" s="1066"/>
      <c r="M40" s="1066"/>
      <c r="N40" s="1066"/>
      <c r="O40" s="1066"/>
      <c r="P40" s="1067"/>
      <c r="Q40" s="1073"/>
      <c r="R40" s="1074"/>
      <c r="S40" s="1074"/>
      <c r="T40" s="1074"/>
      <c r="U40" s="1074"/>
      <c r="V40" s="1074"/>
      <c r="W40" s="1074"/>
      <c r="X40" s="1074"/>
      <c r="Y40" s="1074"/>
      <c r="Z40" s="1074"/>
      <c r="AA40" s="1074"/>
      <c r="AB40" s="1074"/>
      <c r="AC40" s="1074"/>
      <c r="AD40" s="1074"/>
      <c r="AE40" s="1075"/>
      <c r="AF40" s="1070"/>
      <c r="AG40" s="1071"/>
      <c r="AH40" s="1071"/>
      <c r="AI40" s="1071"/>
      <c r="AJ40" s="1072"/>
      <c r="AK40" s="1015"/>
      <c r="AL40" s="1006"/>
      <c r="AM40" s="1006"/>
      <c r="AN40" s="1006"/>
      <c r="AO40" s="1006"/>
      <c r="AP40" s="1006"/>
      <c r="AQ40" s="1006"/>
      <c r="AR40" s="1006"/>
      <c r="AS40" s="1006"/>
      <c r="AT40" s="1006"/>
      <c r="AU40" s="1006"/>
      <c r="AV40" s="1006"/>
      <c r="AW40" s="1006"/>
      <c r="AX40" s="1006"/>
      <c r="AY40" s="1006"/>
      <c r="AZ40" s="1076"/>
      <c r="BA40" s="1076"/>
      <c r="BB40" s="1076"/>
      <c r="BC40" s="1076"/>
      <c r="BD40" s="1076"/>
      <c r="BE40" s="1007"/>
      <c r="BF40" s="1007"/>
      <c r="BG40" s="1007"/>
      <c r="BH40" s="1007"/>
      <c r="BI40" s="1008"/>
      <c r="BJ40" s="214"/>
      <c r="BK40" s="214"/>
      <c r="BL40" s="214"/>
      <c r="BM40" s="214"/>
      <c r="BN40" s="214"/>
      <c r="BO40" s="224"/>
      <c r="BP40" s="224"/>
      <c r="BQ40" s="221">
        <v>34</v>
      </c>
      <c r="BR40" s="222"/>
      <c r="BS40" s="1027"/>
      <c r="BT40" s="1028"/>
      <c r="BU40" s="1028"/>
      <c r="BV40" s="1028"/>
      <c r="BW40" s="1028"/>
      <c r="BX40" s="1028"/>
      <c r="BY40" s="1028"/>
      <c r="BZ40" s="1028"/>
      <c r="CA40" s="1028"/>
      <c r="CB40" s="1028"/>
      <c r="CC40" s="1028"/>
      <c r="CD40" s="1028"/>
      <c r="CE40" s="1028"/>
      <c r="CF40" s="1028"/>
      <c r="CG40" s="1049"/>
      <c r="CH40" s="1024"/>
      <c r="CI40" s="1025"/>
      <c r="CJ40" s="1025"/>
      <c r="CK40" s="1025"/>
      <c r="CL40" s="1026"/>
      <c r="CM40" s="1024"/>
      <c r="CN40" s="1025"/>
      <c r="CO40" s="1025"/>
      <c r="CP40" s="1025"/>
      <c r="CQ40" s="1026"/>
      <c r="CR40" s="1024"/>
      <c r="CS40" s="1025"/>
      <c r="CT40" s="1025"/>
      <c r="CU40" s="1025"/>
      <c r="CV40" s="1026"/>
      <c r="CW40" s="1024"/>
      <c r="CX40" s="1025"/>
      <c r="CY40" s="1025"/>
      <c r="CZ40" s="1025"/>
      <c r="DA40" s="1026"/>
      <c r="DB40" s="1024"/>
      <c r="DC40" s="1025"/>
      <c r="DD40" s="1025"/>
      <c r="DE40" s="1025"/>
      <c r="DF40" s="1026"/>
      <c r="DG40" s="1024"/>
      <c r="DH40" s="1025"/>
      <c r="DI40" s="1025"/>
      <c r="DJ40" s="1025"/>
      <c r="DK40" s="1026"/>
      <c r="DL40" s="1024"/>
      <c r="DM40" s="1025"/>
      <c r="DN40" s="1025"/>
      <c r="DO40" s="1025"/>
      <c r="DP40" s="1026"/>
      <c r="DQ40" s="1024"/>
      <c r="DR40" s="1025"/>
      <c r="DS40" s="1025"/>
      <c r="DT40" s="1025"/>
      <c r="DU40" s="1026"/>
      <c r="DV40" s="1027"/>
      <c r="DW40" s="1028"/>
      <c r="DX40" s="1028"/>
      <c r="DY40" s="1028"/>
      <c r="DZ40" s="1029"/>
      <c r="EA40" s="212"/>
    </row>
    <row r="41" spans="1:131" ht="26.25" customHeight="1" x14ac:dyDescent="0.15">
      <c r="A41" s="221">
        <v>14</v>
      </c>
      <c r="B41" s="1065"/>
      <c r="C41" s="1066"/>
      <c r="D41" s="1066"/>
      <c r="E41" s="1066"/>
      <c r="F41" s="1066"/>
      <c r="G41" s="1066"/>
      <c r="H41" s="1066"/>
      <c r="I41" s="1066"/>
      <c r="J41" s="1066"/>
      <c r="K41" s="1066"/>
      <c r="L41" s="1066"/>
      <c r="M41" s="1066"/>
      <c r="N41" s="1066"/>
      <c r="O41" s="1066"/>
      <c r="P41" s="1067"/>
      <c r="Q41" s="1073"/>
      <c r="R41" s="1074"/>
      <c r="S41" s="1074"/>
      <c r="T41" s="1074"/>
      <c r="U41" s="1074"/>
      <c r="V41" s="1074"/>
      <c r="W41" s="1074"/>
      <c r="X41" s="1074"/>
      <c r="Y41" s="1074"/>
      <c r="Z41" s="1074"/>
      <c r="AA41" s="1074"/>
      <c r="AB41" s="1074"/>
      <c r="AC41" s="1074"/>
      <c r="AD41" s="1074"/>
      <c r="AE41" s="1075"/>
      <c r="AF41" s="1070"/>
      <c r="AG41" s="1071"/>
      <c r="AH41" s="1071"/>
      <c r="AI41" s="1071"/>
      <c r="AJ41" s="1072"/>
      <c r="AK41" s="1015"/>
      <c r="AL41" s="1006"/>
      <c r="AM41" s="1006"/>
      <c r="AN41" s="1006"/>
      <c r="AO41" s="1006"/>
      <c r="AP41" s="1006"/>
      <c r="AQ41" s="1006"/>
      <c r="AR41" s="1006"/>
      <c r="AS41" s="1006"/>
      <c r="AT41" s="1006"/>
      <c r="AU41" s="1006"/>
      <c r="AV41" s="1006"/>
      <c r="AW41" s="1006"/>
      <c r="AX41" s="1006"/>
      <c r="AY41" s="1006"/>
      <c r="AZ41" s="1076"/>
      <c r="BA41" s="1076"/>
      <c r="BB41" s="1076"/>
      <c r="BC41" s="1076"/>
      <c r="BD41" s="1076"/>
      <c r="BE41" s="1007"/>
      <c r="BF41" s="1007"/>
      <c r="BG41" s="1007"/>
      <c r="BH41" s="1007"/>
      <c r="BI41" s="1008"/>
      <c r="BJ41" s="214"/>
      <c r="BK41" s="214"/>
      <c r="BL41" s="214"/>
      <c r="BM41" s="214"/>
      <c r="BN41" s="214"/>
      <c r="BO41" s="224"/>
      <c r="BP41" s="224"/>
      <c r="BQ41" s="221">
        <v>35</v>
      </c>
      <c r="BR41" s="222"/>
      <c r="BS41" s="1027"/>
      <c r="BT41" s="1028"/>
      <c r="BU41" s="1028"/>
      <c r="BV41" s="1028"/>
      <c r="BW41" s="1028"/>
      <c r="BX41" s="1028"/>
      <c r="BY41" s="1028"/>
      <c r="BZ41" s="1028"/>
      <c r="CA41" s="1028"/>
      <c r="CB41" s="1028"/>
      <c r="CC41" s="1028"/>
      <c r="CD41" s="1028"/>
      <c r="CE41" s="1028"/>
      <c r="CF41" s="1028"/>
      <c r="CG41" s="1049"/>
      <c r="CH41" s="1024"/>
      <c r="CI41" s="1025"/>
      <c r="CJ41" s="1025"/>
      <c r="CK41" s="1025"/>
      <c r="CL41" s="1026"/>
      <c r="CM41" s="1024"/>
      <c r="CN41" s="1025"/>
      <c r="CO41" s="1025"/>
      <c r="CP41" s="1025"/>
      <c r="CQ41" s="1026"/>
      <c r="CR41" s="1024"/>
      <c r="CS41" s="1025"/>
      <c r="CT41" s="1025"/>
      <c r="CU41" s="1025"/>
      <c r="CV41" s="1026"/>
      <c r="CW41" s="1024"/>
      <c r="CX41" s="1025"/>
      <c r="CY41" s="1025"/>
      <c r="CZ41" s="1025"/>
      <c r="DA41" s="1026"/>
      <c r="DB41" s="1024"/>
      <c r="DC41" s="1025"/>
      <c r="DD41" s="1025"/>
      <c r="DE41" s="1025"/>
      <c r="DF41" s="1026"/>
      <c r="DG41" s="1024"/>
      <c r="DH41" s="1025"/>
      <c r="DI41" s="1025"/>
      <c r="DJ41" s="1025"/>
      <c r="DK41" s="1026"/>
      <c r="DL41" s="1024"/>
      <c r="DM41" s="1025"/>
      <c r="DN41" s="1025"/>
      <c r="DO41" s="1025"/>
      <c r="DP41" s="1026"/>
      <c r="DQ41" s="1024"/>
      <c r="DR41" s="1025"/>
      <c r="DS41" s="1025"/>
      <c r="DT41" s="1025"/>
      <c r="DU41" s="1026"/>
      <c r="DV41" s="1027"/>
      <c r="DW41" s="1028"/>
      <c r="DX41" s="1028"/>
      <c r="DY41" s="1028"/>
      <c r="DZ41" s="1029"/>
      <c r="EA41" s="212"/>
    </row>
    <row r="42" spans="1:131" ht="26.25" customHeight="1" x14ac:dyDescent="0.15">
      <c r="A42" s="221">
        <v>15</v>
      </c>
      <c r="B42" s="1065"/>
      <c r="C42" s="1066"/>
      <c r="D42" s="1066"/>
      <c r="E42" s="1066"/>
      <c r="F42" s="1066"/>
      <c r="G42" s="1066"/>
      <c r="H42" s="1066"/>
      <c r="I42" s="1066"/>
      <c r="J42" s="1066"/>
      <c r="K42" s="1066"/>
      <c r="L42" s="1066"/>
      <c r="M42" s="1066"/>
      <c r="N42" s="1066"/>
      <c r="O42" s="1066"/>
      <c r="P42" s="1067"/>
      <c r="Q42" s="1073"/>
      <c r="R42" s="1074"/>
      <c r="S42" s="1074"/>
      <c r="T42" s="1074"/>
      <c r="U42" s="1074"/>
      <c r="V42" s="1074"/>
      <c r="W42" s="1074"/>
      <c r="X42" s="1074"/>
      <c r="Y42" s="1074"/>
      <c r="Z42" s="1074"/>
      <c r="AA42" s="1074"/>
      <c r="AB42" s="1074"/>
      <c r="AC42" s="1074"/>
      <c r="AD42" s="1074"/>
      <c r="AE42" s="1075"/>
      <c r="AF42" s="1070"/>
      <c r="AG42" s="1071"/>
      <c r="AH42" s="1071"/>
      <c r="AI42" s="1071"/>
      <c r="AJ42" s="1072"/>
      <c r="AK42" s="1015"/>
      <c r="AL42" s="1006"/>
      <c r="AM42" s="1006"/>
      <c r="AN42" s="1006"/>
      <c r="AO42" s="1006"/>
      <c r="AP42" s="1006"/>
      <c r="AQ42" s="1006"/>
      <c r="AR42" s="1006"/>
      <c r="AS42" s="1006"/>
      <c r="AT42" s="1006"/>
      <c r="AU42" s="1006"/>
      <c r="AV42" s="1006"/>
      <c r="AW42" s="1006"/>
      <c r="AX42" s="1006"/>
      <c r="AY42" s="1006"/>
      <c r="AZ42" s="1076"/>
      <c r="BA42" s="1076"/>
      <c r="BB42" s="1076"/>
      <c r="BC42" s="1076"/>
      <c r="BD42" s="1076"/>
      <c r="BE42" s="1007"/>
      <c r="BF42" s="1007"/>
      <c r="BG42" s="1007"/>
      <c r="BH42" s="1007"/>
      <c r="BI42" s="1008"/>
      <c r="BJ42" s="214"/>
      <c r="BK42" s="214"/>
      <c r="BL42" s="214"/>
      <c r="BM42" s="214"/>
      <c r="BN42" s="214"/>
      <c r="BO42" s="224"/>
      <c r="BP42" s="224"/>
      <c r="BQ42" s="221">
        <v>36</v>
      </c>
      <c r="BR42" s="222"/>
      <c r="BS42" s="1027"/>
      <c r="BT42" s="1028"/>
      <c r="BU42" s="1028"/>
      <c r="BV42" s="1028"/>
      <c r="BW42" s="1028"/>
      <c r="BX42" s="1028"/>
      <c r="BY42" s="1028"/>
      <c r="BZ42" s="1028"/>
      <c r="CA42" s="1028"/>
      <c r="CB42" s="1028"/>
      <c r="CC42" s="1028"/>
      <c r="CD42" s="1028"/>
      <c r="CE42" s="1028"/>
      <c r="CF42" s="1028"/>
      <c r="CG42" s="1049"/>
      <c r="CH42" s="1024"/>
      <c r="CI42" s="1025"/>
      <c r="CJ42" s="1025"/>
      <c r="CK42" s="1025"/>
      <c r="CL42" s="1026"/>
      <c r="CM42" s="1024"/>
      <c r="CN42" s="1025"/>
      <c r="CO42" s="1025"/>
      <c r="CP42" s="1025"/>
      <c r="CQ42" s="1026"/>
      <c r="CR42" s="1024"/>
      <c r="CS42" s="1025"/>
      <c r="CT42" s="1025"/>
      <c r="CU42" s="1025"/>
      <c r="CV42" s="1026"/>
      <c r="CW42" s="1024"/>
      <c r="CX42" s="1025"/>
      <c r="CY42" s="1025"/>
      <c r="CZ42" s="1025"/>
      <c r="DA42" s="1026"/>
      <c r="DB42" s="1024"/>
      <c r="DC42" s="1025"/>
      <c r="DD42" s="1025"/>
      <c r="DE42" s="1025"/>
      <c r="DF42" s="1026"/>
      <c r="DG42" s="1024"/>
      <c r="DH42" s="1025"/>
      <c r="DI42" s="1025"/>
      <c r="DJ42" s="1025"/>
      <c r="DK42" s="1026"/>
      <c r="DL42" s="1024"/>
      <c r="DM42" s="1025"/>
      <c r="DN42" s="1025"/>
      <c r="DO42" s="1025"/>
      <c r="DP42" s="1026"/>
      <c r="DQ42" s="1024"/>
      <c r="DR42" s="1025"/>
      <c r="DS42" s="1025"/>
      <c r="DT42" s="1025"/>
      <c r="DU42" s="1026"/>
      <c r="DV42" s="1027"/>
      <c r="DW42" s="1028"/>
      <c r="DX42" s="1028"/>
      <c r="DY42" s="1028"/>
      <c r="DZ42" s="1029"/>
      <c r="EA42" s="212"/>
    </row>
    <row r="43" spans="1:131" ht="26.25" customHeight="1" x14ac:dyDescent="0.15">
      <c r="A43" s="221">
        <v>16</v>
      </c>
      <c r="B43" s="1065"/>
      <c r="C43" s="1066"/>
      <c r="D43" s="1066"/>
      <c r="E43" s="1066"/>
      <c r="F43" s="1066"/>
      <c r="G43" s="1066"/>
      <c r="H43" s="1066"/>
      <c r="I43" s="1066"/>
      <c r="J43" s="1066"/>
      <c r="K43" s="1066"/>
      <c r="L43" s="1066"/>
      <c r="M43" s="1066"/>
      <c r="N43" s="1066"/>
      <c r="O43" s="1066"/>
      <c r="P43" s="1067"/>
      <c r="Q43" s="1073"/>
      <c r="R43" s="1074"/>
      <c r="S43" s="1074"/>
      <c r="T43" s="1074"/>
      <c r="U43" s="1074"/>
      <c r="V43" s="1074"/>
      <c r="W43" s="1074"/>
      <c r="X43" s="1074"/>
      <c r="Y43" s="1074"/>
      <c r="Z43" s="1074"/>
      <c r="AA43" s="1074"/>
      <c r="AB43" s="1074"/>
      <c r="AC43" s="1074"/>
      <c r="AD43" s="1074"/>
      <c r="AE43" s="1075"/>
      <c r="AF43" s="1070"/>
      <c r="AG43" s="1071"/>
      <c r="AH43" s="1071"/>
      <c r="AI43" s="1071"/>
      <c r="AJ43" s="1072"/>
      <c r="AK43" s="1015"/>
      <c r="AL43" s="1006"/>
      <c r="AM43" s="1006"/>
      <c r="AN43" s="1006"/>
      <c r="AO43" s="1006"/>
      <c r="AP43" s="1006"/>
      <c r="AQ43" s="1006"/>
      <c r="AR43" s="1006"/>
      <c r="AS43" s="1006"/>
      <c r="AT43" s="1006"/>
      <c r="AU43" s="1006"/>
      <c r="AV43" s="1006"/>
      <c r="AW43" s="1006"/>
      <c r="AX43" s="1006"/>
      <c r="AY43" s="1006"/>
      <c r="AZ43" s="1076"/>
      <c r="BA43" s="1076"/>
      <c r="BB43" s="1076"/>
      <c r="BC43" s="1076"/>
      <c r="BD43" s="1076"/>
      <c r="BE43" s="1007"/>
      <c r="BF43" s="1007"/>
      <c r="BG43" s="1007"/>
      <c r="BH43" s="1007"/>
      <c r="BI43" s="1008"/>
      <c r="BJ43" s="214"/>
      <c r="BK43" s="214"/>
      <c r="BL43" s="214"/>
      <c r="BM43" s="214"/>
      <c r="BN43" s="214"/>
      <c r="BO43" s="224"/>
      <c r="BP43" s="224"/>
      <c r="BQ43" s="221">
        <v>37</v>
      </c>
      <c r="BR43" s="222"/>
      <c r="BS43" s="1027"/>
      <c r="BT43" s="1028"/>
      <c r="BU43" s="1028"/>
      <c r="BV43" s="1028"/>
      <c r="BW43" s="1028"/>
      <c r="BX43" s="1028"/>
      <c r="BY43" s="1028"/>
      <c r="BZ43" s="1028"/>
      <c r="CA43" s="1028"/>
      <c r="CB43" s="1028"/>
      <c r="CC43" s="1028"/>
      <c r="CD43" s="1028"/>
      <c r="CE43" s="1028"/>
      <c r="CF43" s="1028"/>
      <c r="CG43" s="1049"/>
      <c r="CH43" s="1024"/>
      <c r="CI43" s="1025"/>
      <c r="CJ43" s="1025"/>
      <c r="CK43" s="1025"/>
      <c r="CL43" s="1026"/>
      <c r="CM43" s="1024"/>
      <c r="CN43" s="1025"/>
      <c r="CO43" s="1025"/>
      <c r="CP43" s="1025"/>
      <c r="CQ43" s="1026"/>
      <c r="CR43" s="1024"/>
      <c r="CS43" s="1025"/>
      <c r="CT43" s="1025"/>
      <c r="CU43" s="1025"/>
      <c r="CV43" s="1026"/>
      <c r="CW43" s="1024"/>
      <c r="CX43" s="1025"/>
      <c r="CY43" s="1025"/>
      <c r="CZ43" s="1025"/>
      <c r="DA43" s="1026"/>
      <c r="DB43" s="1024"/>
      <c r="DC43" s="1025"/>
      <c r="DD43" s="1025"/>
      <c r="DE43" s="1025"/>
      <c r="DF43" s="1026"/>
      <c r="DG43" s="1024"/>
      <c r="DH43" s="1025"/>
      <c r="DI43" s="1025"/>
      <c r="DJ43" s="1025"/>
      <c r="DK43" s="1026"/>
      <c r="DL43" s="1024"/>
      <c r="DM43" s="1025"/>
      <c r="DN43" s="1025"/>
      <c r="DO43" s="1025"/>
      <c r="DP43" s="1026"/>
      <c r="DQ43" s="1024"/>
      <c r="DR43" s="1025"/>
      <c r="DS43" s="1025"/>
      <c r="DT43" s="1025"/>
      <c r="DU43" s="1026"/>
      <c r="DV43" s="1027"/>
      <c r="DW43" s="1028"/>
      <c r="DX43" s="1028"/>
      <c r="DY43" s="1028"/>
      <c r="DZ43" s="1029"/>
      <c r="EA43" s="212"/>
    </row>
    <row r="44" spans="1:131" ht="26.25" customHeight="1" x14ac:dyDescent="0.15">
      <c r="A44" s="221">
        <v>17</v>
      </c>
      <c r="B44" s="1065"/>
      <c r="C44" s="1066"/>
      <c r="D44" s="1066"/>
      <c r="E44" s="1066"/>
      <c r="F44" s="1066"/>
      <c r="G44" s="1066"/>
      <c r="H44" s="1066"/>
      <c r="I44" s="1066"/>
      <c r="J44" s="1066"/>
      <c r="K44" s="1066"/>
      <c r="L44" s="1066"/>
      <c r="M44" s="1066"/>
      <c r="N44" s="1066"/>
      <c r="O44" s="1066"/>
      <c r="P44" s="1067"/>
      <c r="Q44" s="1073"/>
      <c r="R44" s="1074"/>
      <c r="S44" s="1074"/>
      <c r="T44" s="1074"/>
      <c r="U44" s="1074"/>
      <c r="V44" s="1074"/>
      <c r="W44" s="1074"/>
      <c r="X44" s="1074"/>
      <c r="Y44" s="1074"/>
      <c r="Z44" s="1074"/>
      <c r="AA44" s="1074"/>
      <c r="AB44" s="1074"/>
      <c r="AC44" s="1074"/>
      <c r="AD44" s="1074"/>
      <c r="AE44" s="1075"/>
      <c r="AF44" s="1070"/>
      <c r="AG44" s="1071"/>
      <c r="AH44" s="1071"/>
      <c r="AI44" s="1071"/>
      <c r="AJ44" s="1072"/>
      <c r="AK44" s="1015"/>
      <c r="AL44" s="1006"/>
      <c r="AM44" s="1006"/>
      <c r="AN44" s="1006"/>
      <c r="AO44" s="1006"/>
      <c r="AP44" s="1006"/>
      <c r="AQ44" s="1006"/>
      <c r="AR44" s="1006"/>
      <c r="AS44" s="1006"/>
      <c r="AT44" s="1006"/>
      <c r="AU44" s="1006"/>
      <c r="AV44" s="1006"/>
      <c r="AW44" s="1006"/>
      <c r="AX44" s="1006"/>
      <c r="AY44" s="1006"/>
      <c r="AZ44" s="1076"/>
      <c r="BA44" s="1076"/>
      <c r="BB44" s="1076"/>
      <c r="BC44" s="1076"/>
      <c r="BD44" s="1076"/>
      <c r="BE44" s="1007"/>
      <c r="BF44" s="1007"/>
      <c r="BG44" s="1007"/>
      <c r="BH44" s="1007"/>
      <c r="BI44" s="1008"/>
      <c r="BJ44" s="214"/>
      <c r="BK44" s="214"/>
      <c r="BL44" s="214"/>
      <c r="BM44" s="214"/>
      <c r="BN44" s="214"/>
      <c r="BO44" s="224"/>
      <c r="BP44" s="224"/>
      <c r="BQ44" s="221">
        <v>38</v>
      </c>
      <c r="BR44" s="222"/>
      <c r="BS44" s="1027"/>
      <c r="BT44" s="1028"/>
      <c r="BU44" s="1028"/>
      <c r="BV44" s="1028"/>
      <c r="BW44" s="1028"/>
      <c r="BX44" s="1028"/>
      <c r="BY44" s="1028"/>
      <c r="BZ44" s="1028"/>
      <c r="CA44" s="1028"/>
      <c r="CB44" s="1028"/>
      <c r="CC44" s="1028"/>
      <c r="CD44" s="1028"/>
      <c r="CE44" s="1028"/>
      <c r="CF44" s="1028"/>
      <c r="CG44" s="1049"/>
      <c r="CH44" s="1024"/>
      <c r="CI44" s="1025"/>
      <c r="CJ44" s="1025"/>
      <c r="CK44" s="1025"/>
      <c r="CL44" s="1026"/>
      <c r="CM44" s="1024"/>
      <c r="CN44" s="1025"/>
      <c r="CO44" s="1025"/>
      <c r="CP44" s="1025"/>
      <c r="CQ44" s="1026"/>
      <c r="CR44" s="1024"/>
      <c r="CS44" s="1025"/>
      <c r="CT44" s="1025"/>
      <c r="CU44" s="1025"/>
      <c r="CV44" s="1026"/>
      <c r="CW44" s="1024"/>
      <c r="CX44" s="1025"/>
      <c r="CY44" s="1025"/>
      <c r="CZ44" s="1025"/>
      <c r="DA44" s="1026"/>
      <c r="DB44" s="1024"/>
      <c r="DC44" s="1025"/>
      <c r="DD44" s="1025"/>
      <c r="DE44" s="1025"/>
      <c r="DF44" s="1026"/>
      <c r="DG44" s="1024"/>
      <c r="DH44" s="1025"/>
      <c r="DI44" s="1025"/>
      <c r="DJ44" s="1025"/>
      <c r="DK44" s="1026"/>
      <c r="DL44" s="1024"/>
      <c r="DM44" s="1025"/>
      <c r="DN44" s="1025"/>
      <c r="DO44" s="1025"/>
      <c r="DP44" s="1026"/>
      <c r="DQ44" s="1024"/>
      <c r="DR44" s="1025"/>
      <c r="DS44" s="1025"/>
      <c r="DT44" s="1025"/>
      <c r="DU44" s="1026"/>
      <c r="DV44" s="1027"/>
      <c r="DW44" s="1028"/>
      <c r="DX44" s="1028"/>
      <c r="DY44" s="1028"/>
      <c r="DZ44" s="1029"/>
      <c r="EA44" s="212"/>
    </row>
    <row r="45" spans="1:131" ht="26.25" customHeight="1" x14ac:dyDescent="0.15">
      <c r="A45" s="221">
        <v>18</v>
      </c>
      <c r="B45" s="1065"/>
      <c r="C45" s="1066"/>
      <c r="D45" s="1066"/>
      <c r="E45" s="1066"/>
      <c r="F45" s="1066"/>
      <c r="G45" s="1066"/>
      <c r="H45" s="1066"/>
      <c r="I45" s="1066"/>
      <c r="J45" s="1066"/>
      <c r="K45" s="1066"/>
      <c r="L45" s="1066"/>
      <c r="M45" s="1066"/>
      <c r="N45" s="1066"/>
      <c r="O45" s="1066"/>
      <c r="P45" s="1067"/>
      <c r="Q45" s="1073"/>
      <c r="R45" s="1074"/>
      <c r="S45" s="1074"/>
      <c r="T45" s="1074"/>
      <c r="U45" s="1074"/>
      <c r="V45" s="1074"/>
      <c r="W45" s="1074"/>
      <c r="X45" s="1074"/>
      <c r="Y45" s="1074"/>
      <c r="Z45" s="1074"/>
      <c r="AA45" s="1074"/>
      <c r="AB45" s="1074"/>
      <c r="AC45" s="1074"/>
      <c r="AD45" s="1074"/>
      <c r="AE45" s="1075"/>
      <c r="AF45" s="1070"/>
      <c r="AG45" s="1071"/>
      <c r="AH45" s="1071"/>
      <c r="AI45" s="1071"/>
      <c r="AJ45" s="1072"/>
      <c r="AK45" s="1015"/>
      <c r="AL45" s="1006"/>
      <c r="AM45" s="1006"/>
      <c r="AN45" s="1006"/>
      <c r="AO45" s="1006"/>
      <c r="AP45" s="1006"/>
      <c r="AQ45" s="1006"/>
      <c r="AR45" s="1006"/>
      <c r="AS45" s="1006"/>
      <c r="AT45" s="1006"/>
      <c r="AU45" s="1006"/>
      <c r="AV45" s="1006"/>
      <c r="AW45" s="1006"/>
      <c r="AX45" s="1006"/>
      <c r="AY45" s="1006"/>
      <c r="AZ45" s="1076"/>
      <c r="BA45" s="1076"/>
      <c r="BB45" s="1076"/>
      <c r="BC45" s="1076"/>
      <c r="BD45" s="1076"/>
      <c r="BE45" s="1007"/>
      <c r="BF45" s="1007"/>
      <c r="BG45" s="1007"/>
      <c r="BH45" s="1007"/>
      <c r="BI45" s="1008"/>
      <c r="BJ45" s="214"/>
      <c r="BK45" s="214"/>
      <c r="BL45" s="214"/>
      <c r="BM45" s="214"/>
      <c r="BN45" s="214"/>
      <c r="BO45" s="224"/>
      <c r="BP45" s="224"/>
      <c r="BQ45" s="221">
        <v>39</v>
      </c>
      <c r="BR45" s="222"/>
      <c r="BS45" s="1027"/>
      <c r="BT45" s="1028"/>
      <c r="BU45" s="1028"/>
      <c r="BV45" s="1028"/>
      <c r="BW45" s="1028"/>
      <c r="BX45" s="1028"/>
      <c r="BY45" s="1028"/>
      <c r="BZ45" s="1028"/>
      <c r="CA45" s="1028"/>
      <c r="CB45" s="1028"/>
      <c r="CC45" s="1028"/>
      <c r="CD45" s="1028"/>
      <c r="CE45" s="1028"/>
      <c r="CF45" s="1028"/>
      <c r="CG45" s="1049"/>
      <c r="CH45" s="1024"/>
      <c r="CI45" s="1025"/>
      <c r="CJ45" s="1025"/>
      <c r="CK45" s="1025"/>
      <c r="CL45" s="1026"/>
      <c r="CM45" s="1024"/>
      <c r="CN45" s="1025"/>
      <c r="CO45" s="1025"/>
      <c r="CP45" s="1025"/>
      <c r="CQ45" s="1026"/>
      <c r="CR45" s="1024"/>
      <c r="CS45" s="1025"/>
      <c r="CT45" s="1025"/>
      <c r="CU45" s="1025"/>
      <c r="CV45" s="1026"/>
      <c r="CW45" s="1024"/>
      <c r="CX45" s="1025"/>
      <c r="CY45" s="1025"/>
      <c r="CZ45" s="1025"/>
      <c r="DA45" s="1026"/>
      <c r="DB45" s="1024"/>
      <c r="DC45" s="1025"/>
      <c r="DD45" s="1025"/>
      <c r="DE45" s="1025"/>
      <c r="DF45" s="1026"/>
      <c r="DG45" s="1024"/>
      <c r="DH45" s="1025"/>
      <c r="DI45" s="1025"/>
      <c r="DJ45" s="1025"/>
      <c r="DK45" s="1026"/>
      <c r="DL45" s="1024"/>
      <c r="DM45" s="1025"/>
      <c r="DN45" s="1025"/>
      <c r="DO45" s="1025"/>
      <c r="DP45" s="1026"/>
      <c r="DQ45" s="1024"/>
      <c r="DR45" s="1025"/>
      <c r="DS45" s="1025"/>
      <c r="DT45" s="1025"/>
      <c r="DU45" s="1026"/>
      <c r="DV45" s="1027"/>
      <c r="DW45" s="1028"/>
      <c r="DX45" s="1028"/>
      <c r="DY45" s="1028"/>
      <c r="DZ45" s="1029"/>
      <c r="EA45" s="212"/>
    </row>
    <row r="46" spans="1:131" ht="26.25" customHeight="1" x14ac:dyDescent="0.15">
      <c r="A46" s="221">
        <v>19</v>
      </c>
      <c r="B46" s="1065"/>
      <c r="C46" s="1066"/>
      <c r="D46" s="1066"/>
      <c r="E46" s="1066"/>
      <c r="F46" s="1066"/>
      <c r="G46" s="1066"/>
      <c r="H46" s="1066"/>
      <c r="I46" s="1066"/>
      <c r="J46" s="1066"/>
      <c r="K46" s="1066"/>
      <c r="L46" s="1066"/>
      <c r="M46" s="1066"/>
      <c r="N46" s="1066"/>
      <c r="O46" s="1066"/>
      <c r="P46" s="1067"/>
      <c r="Q46" s="1073"/>
      <c r="R46" s="1074"/>
      <c r="S46" s="1074"/>
      <c r="T46" s="1074"/>
      <c r="U46" s="1074"/>
      <c r="V46" s="1074"/>
      <c r="W46" s="1074"/>
      <c r="X46" s="1074"/>
      <c r="Y46" s="1074"/>
      <c r="Z46" s="1074"/>
      <c r="AA46" s="1074"/>
      <c r="AB46" s="1074"/>
      <c r="AC46" s="1074"/>
      <c r="AD46" s="1074"/>
      <c r="AE46" s="1075"/>
      <c r="AF46" s="1070"/>
      <c r="AG46" s="1071"/>
      <c r="AH46" s="1071"/>
      <c r="AI46" s="1071"/>
      <c r="AJ46" s="1072"/>
      <c r="AK46" s="1015"/>
      <c r="AL46" s="1006"/>
      <c r="AM46" s="1006"/>
      <c r="AN46" s="1006"/>
      <c r="AO46" s="1006"/>
      <c r="AP46" s="1006"/>
      <c r="AQ46" s="1006"/>
      <c r="AR46" s="1006"/>
      <c r="AS46" s="1006"/>
      <c r="AT46" s="1006"/>
      <c r="AU46" s="1006"/>
      <c r="AV46" s="1006"/>
      <c r="AW46" s="1006"/>
      <c r="AX46" s="1006"/>
      <c r="AY46" s="1006"/>
      <c r="AZ46" s="1076"/>
      <c r="BA46" s="1076"/>
      <c r="BB46" s="1076"/>
      <c r="BC46" s="1076"/>
      <c r="BD46" s="1076"/>
      <c r="BE46" s="1007"/>
      <c r="BF46" s="1007"/>
      <c r="BG46" s="1007"/>
      <c r="BH46" s="1007"/>
      <c r="BI46" s="1008"/>
      <c r="BJ46" s="214"/>
      <c r="BK46" s="214"/>
      <c r="BL46" s="214"/>
      <c r="BM46" s="214"/>
      <c r="BN46" s="214"/>
      <c r="BO46" s="224"/>
      <c r="BP46" s="224"/>
      <c r="BQ46" s="221">
        <v>40</v>
      </c>
      <c r="BR46" s="222"/>
      <c r="BS46" s="1027"/>
      <c r="BT46" s="1028"/>
      <c r="BU46" s="1028"/>
      <c r="BV46" s="1028"/>
      <c r="BW46" s="1028"/>
      <c r="BX46" s="1028"/>
      <c r="BY46" s="1028"/>
      <c r="BZ46" s="1028"/>
      <c r="CA46" s="1028"/>
      <c r="CB46" s="1028"/>
      <c r="CC46" s="1028"/>
      <c r="CD46" s="1028"/>
      <c r="CE46" s="1028"/>
      <c r="CF46" s="1028"/>
      <c r="CG46" s="1049"/>
      <c r="CH46" s="1024"/>
      <c r="CI46" s="1025"/>
      <c r="CJ46" s="1025"/>
      <c r="CK46" s="1025"/>
      <c r="CL46" s="1026"/>
      <c r="CM46" s="1024"/>
      <c r="CN46" s="1025"/>
      <c r="CO46" s="1025"/>
      <c r="CP46" s="1025"/>
      <c r="CQ46" s="1026"/>
      <c r="CR46" s="1024"/>
      <c r="CS46" s="1025"/>
      <c r="CT46" s="1025"/>
      <c r="CU46" s="1025"/>
      <c r="CV46" s="1026"/>
      <c r="CW46" s="1024"/>
      <c r="CX46" s="1025"/>
      <c r="CY46" s="1025"/>
      <c r="CZ46" s="1025"/>
      <c r="DA46" s="1026"/>
      <c r="DB46" s="1024"/>
      <c r="DC46" s="1025"/>
      <c r="DD46" s="1025"/>
      <c r="DE46" s="1025"/>
      <c r="DF46" s="1026"/>
      <c r="DG46" s="1024"/>
      <c r="DH46" s="1025"/>
      <c r="DI46" s="1025"/>
      <c r="DJ46" s="1025"/>
      <c r="DK46" s="1026"/>
      <c r="DL46" s="1024"/>
      <c r="DM46" s="1025"/>
      <c r="DN46" s="1025"/>
      <c r="DO46" s="1025"/>
      <c r="DP46" s="1026"/>
      <c r="DQ46" s="1024"/>
      <c r="DR46" s="1025"/>
      <c r="DS46" s="1025"/>
      <c r="DT46" s="1025"/>
      <c r="DU46" s="1026"/>
      <c r="DV46" s="1027"/>
      <c r="DW46" s="1028"/>
      <c r="DX46" s="1028"/>
      <c r="DY46" s="1028"/>
      <c r="DZ46" s="1029"/>
      <c r="EA46" s="212"/>
    </row>
    <row r="47" spans="1:131" ht="26.25" customHeight="1" x14ac:dyDescent="0.15">
      <c r="A47" s="221">
        <v>20</v>
      </c>
      <c r="B47" s="1065"/>
      <c r="C47" s="1066"/>
      <c r="D47" s="1066"/>
      <c r="E47" s="1066"/>
      <c r="F47" s="1066"/>
      <c r="G47" s="1066"/>
      <c r="H47" s="1066"/>
      <c r="I47" s="1066"/>
      <c r="J47" s="1066"/>
      <c r="K47" s="1066"/>
      <c r="L47" s="1066"/>
      <c r="M47" s="1066"/>
      <c r="N47" s="1066"/>
      <c r="O47" s="1066"/>
      <c r="P47" s="1067"/>
      <c r="Q47" s="1073"/>
      <c r="R47" s="1074"/>
      <c r="S47" s="1074"/>
      <c r="T47" s="1074"/>
      <c r="U47" s="1074"/>
      <c r="V47" s="1074"/>
      <c r="W47" s="1074"/>
      <c r="X47" s="1074"/>
      <c r="Y47" s="1074"/>
      <c r="Z47" s="1074"/>
      <c r="AA47" s="1074"/>
      <c r="AB47" s="1074"/>
      <c r="AC47" s="1074"/>
      <c r="AD47" s="1074"/>
      <c r="AE47" s="1075"/>
      <c r="AF47" s="1070"/>
      <c r="AG47" s="1071"/>
      <c r="AH47" s="1071"/>
      <c r="AI47" s="1071"/>
      <c r="AJ47" s="1072"/>
      <c r="AK47" s="1015"/>
      <c r="AL47" s="1006"/>
      <c r="AM47" s="1006"/>
      <c r="AN47" s="1006"/>
      <c r="AO47" s="1006"/>
      <c r="AP47" s="1006"/>
      <c r="AQ47" s="1006"/>
      <c r="AR47" s="1006"/>
      <c r="AS47" s="1006"/>
      <c r="AT47" s="1006"/>
      <c r="AU47" s="1006"/>
      <c r="AV47" s="1006"/>
      <c r="AW47" s="1006"/>
      <c r="AX47" s="1006"/>
      <c r="AY47" s="1006"/>
      <c r="AZ47" s="1076"/>
      <c r="BA47" s="1076"/>
      <c r="BB47" s="1076"/>
      <c r="BC47" s="1076"/>
      <c r="BD47" s="1076"/>
      <c r="BE47" s="1007"/>
      <c r="BF47" s="1007"/>
      <c r="BG47" s="1007"/>
      <c r="BH47" s="1007"/>
      <c r="BI47" s="1008"/>
      <c r="BJ47" s="214"/>
      <c r="BK47" s="214"/>
      <c r="BL47" s="214"/>
      <c r="BM47" s="214"/>
      <c r="BN47" s="214"/>
      <c r="BO47" s="224"/>
      <c r="BP47" s="224"/>
      <c r="BQ47" s="221">
        <v>41</v>
      </c>
      <c r="BR47" s="222"/>
      <c r="BS47" s="1027"/>
      <c r="BT47" s="1028"/>
      <c r="BU47" s="1028"/>
      <c r="BV47" s="1028"/>
      <c r="BW47" s="1028"/>
      <c r="BX47" s="1028"/>
      <c r="BY47" s="1028"/>
      <c r="BZ47" s="1028"/>
      <c r="CA47" s="1028"/>
      <c r="CB47" s="1028"/>
      <c r="CC47" s="1028"/>
      <c r="CD47" s="1028"/>
      <c r="CE47" s="1028"/>
      <c r="CF47" s="1028"/>
      <c r="CG47" s="1049"/>
      <c r="CH47" s="1024"/>
      <c r="CI47" s="1025"/>
      <c r="CJ47" s="1025"/>
      <c r="CK47" s="1025"/>
      <c r="CL47" s="1026"/>
      <c r="CM47" s="1024"/>
      <c r="CN47" s="1025"/>
      <c r="CO47" s="1025"/>
      <c r="CP47" s="1025"/>
      <c r="CQ47" s="1026"/>
      <c r="CR47" s="1024"/>
      <c r="CS47" s="1025"/>
      <c r="CT47" s="1025"/>
      <c r="CU47" s="1025"/>
      <c r="CV47" s="1026"/>
      <c r="CW47" s="1024"/>
      <c r="CX47" s="1025"/>
      <c r="CY47" s="1025"/>
      <c r="CZ47" s="1025"/>
      <c r="DA47" s="1026"/>
      <c r="DB47" s="1024"/>
      <c r="DC47" s="1025"/>
      <c r="DD47" s="1025"/>
      <c r="DE47" s="1025"/>
      <c r="DF47" s="1026"/>
      <c r="DG47" s="1024"/>
      <c r="DH47" s="1025"/>
      <c r="DI47" s="1025"/>
      <c r="DJ47" s="1025"/>
      <c r="DK47" s="1026"/>
      <c r="DL47" s="1024"/>
      <c r="DM47" s="1025"/>
      <c r="DN47" s="1025"/>
      <c r="DO47" s="1025"/>
      <c r="DP47" s="1026"/>
      <c r="DQ47" s="1024"/>
      <c r="DR47" s="1025"/>
      <c r="DS47" s="1025"/>
      <c r="DT47" s="1025"/>
      <c r="DU47" s="1026"/>
      <c r="DV47" s="1027"/>
      <c r="DW47" s="1028"/>
      <c r="DX47" s="1028"/>
      <c r="DY47" s="1028"/>
      <c r="DZ47" s="1029"/>
      <c r="EA47" s="212"/>
    </row>
    <row r="48" spans="1:131" ht="26.25" customHeight="1" x14ac:dyDescent="0.15">
      <c r="A48" s="221">
        <v>21</v>
      </c>
      <c r="B48" s="1065"/>
      <c r="C48" s="1066"/>
      <c r="D48" s="1066"/>
      <c r="E48" s="1066"/>
      <c r="F48" s="1066"/>
      <c r="G48" s="1066"/>
      <c r="H48" s="1066"/>
      <c r="I48" s="1066"/>
      <c r="J48" s="1066"/>
      <c r="K48" s="1066"/>
      <c r="L48" s="1066"/>
      <c r="M48" s="1066"/>
      <c r="N48" s="1066"/>
      <c r="O48" s="1066"/>
      <c r="P48" s="1067"/>
      <c r="Q48" s="1073"/>
      <c r="R48" s="1074"/>
      <c r="S48" s="1074"/>
      <c r="T48" s="1074"/>
      <c r="U48" s="1074"/>
      <c r="V48" s="1074"/>
      <c r="W48" s="1074"/>
      <c r="X48" s="1074"/>
      <c r="Y48" s="1074"/>
      <c r="Z48" s="1074"/>
      <c r="AA48" s="1074"/>
      <c r="AB48" s="1074"/>
      <c r="AC48" s="1074"/>
      <c r="AD48" s="1074"/>
      <c r="AE48" s="1075"/>
      <c r="AF48" s="1070"/>
      <c r="AG48" s="1071"/>
      <c r="AH48" s="1071"/>
      <c r="AI48" s="1071"/>
      <c r="AJ48" s="1072"/>
      <c r="AK48" s="1015"/>
      <c r="AL48" s="1006"/>
      <c r="AM48" s="1006"/>
      <c r="AN48" s="1006"/>
      <c r="AO48" s="1006"/>
      <c r="AP48" s="1006"/>
      <c r="AQ48" s="1006"/>
      <c r="AR48" s="1006"/>
      <c r="AS48" s="1006"/>
      <c r="AT48" s="1006"/>
      <c r="AU48" s="1006"/>
      <c r="AV48" s="1006"/>
      <c r="AW48" s="1006"/>
      <c r="AX48" s="1006"/>
      <c r="AY48" s="1006"/>
      <c r="AZ48" s="1076"/>
      <c r="BA48" s="1076"/>
      <c r="BB48" s="1076"/>
      <c r="BC48" s="1076"/>
      <c r="BD48" s="1076"/>
      <c r="BE48" s="1007"/>
      <c r="BF48" s="1007"/>
      <c r="BG48" s="1007"/>
      <c r="BH48" s="1007"/>
      <c r="BI48" s="1008"/>
      <c r="BJ48" s="214"/>
      <c r="BK48" s="214"/>
      <c r="BL48" s="214"/>
      <c r="BM48" s="214"/>
      <c r="BN48" s="214"/>
      <c r="BO48" s="224"/>
      <c r="BP48" s="224"/>
      <c r="BQ48" s="221">
        <v>42</v>
      </c>
      <c r="BR48" s="222"/>
      <c r="BS48" s="1027"/>
      <c r="BT48" s="1028"/>
      <c r="BU48" s="1028"/>
      <c r="BV48" s="1028"/>
      <c r="BW48" s="1028"/>
      <c r="BX48" s="1028"/>
      <c r="BY48" s="1028"/>
      <c r="BZ48" s="1028"/>
      <c r="CA48" s="1028"/>
      <c r="CB48" s="1028"/>
      <c r="CC48" s="1028"/>
      <c r="CD48" s="1028"/>
      <c r="CE48" s="1028"/>
      <c r="CF48" s="1028"/>
      <c r="CG48" s="1049"/>
      <c r="CH48" s="1024"/>
      <c r="CI48" s="1025"/>
      <c r="CJ48" s="1025"/>
      <c r="CK48" s="1025"/>
      <c r="CL48" s="1026"/>
      <c r="CM48" s="1024"/>
      <c r="CN48" s="1025"/>
      <c r="CO48" s="1025"/>
      <c r="CP48" s="1025"/>
      <c r="CQ48" s="1026"/>
      <c r="CR48" s="1024"/>
      <c r="CS48" s="1025"/>
      <c r="CT48" s="1025"/>
      <c r="CU48" s="1025"/>
      <c r="CV48" s="1026"/>
      <c r="CW48" s="1024"/>
      <c r="CX48" s="1025"/>
      <c r="CY48" s="1025"/>
      <c r="CZ48" s="1025"/>
      <c r="DA48" s="1026"/>
      <c r="DB48" s="1024"/>
      <c r="DC48" s="1025"/>
      <c r="DD48" s="1025"/>
      <c r="DE48" s="1025"/>
      <c r="DF48" s="1026"/>
      <c r="DG48" s="1024"/>
      <c r="DH48" s="1025"/>
      <c r="DI48" s="1025"/>
      <c r="DJ48" s="1025"/>
      <c r="DK48" s="1026"/>
      <c r="DL48" s="1024"/>
      <c r="DM48" s="1025"/>
      <c r="DN48" s="1025"/>
      <c r="DO48" s="1025"/>
      <c r="DP48" s="1026"/>
      <c r="DQ48" s="1024"/>
      <c r="DR48" s="1025"/>
      <c r="DS48" s="1025"/>
      <c r="DT48" s="1025"/>
      <c r="DU48" s="1026"/>
      <c r="DV48" s="1027"/>
      <c r="DW48" s="1028"/>
      <c r="DX48" s="1028"/>
      <c r="DY48" s="1028"/>
      <c r="DZ48" s="1029"/>
      <c r="EA48" s="212"/>
    </row>
    <row r="49" spans="1:131" ht="26.25" customHeight="1" x14ac:dyDescent="0.15">
      <c r="A49" s="221">
        <v>22</v>
      </c>
      <c r="B49" s="1065"/>
      <c r="C49" s="1066"/>
      <c r="D49" s="1066"/>
      <c r="E49" s="1066"/>
      <c r="F49" s="1066"/>
      <c r="G49" s="1066"/>
      <c r="H49" s="1066"/>
      <c r="I49" s="1066"/>
      <c r="J49" s="1066"/>
      <c r="K49" s="1066"/>
      <c r="L49" s="1066"/>
      <c r="M49" s="1066"/>
      <c r="N49" s="1066"/>
      <c r="O49" s="1066"/>
      <c r="P49" s="1067"/>
      <c r="Q49" s="1073"/>
      <c r="R49" s="1074"/>
      <c r="S49" s="1074"/>
      <c r="T49" s="1074"/>
      <c r="U49" s="1074"/>
      <c r="V49" s="1074"/>
      <c r="W49" s="1074"/>
      <c r="X49" s="1074"/>
      <c r="Y49" s="1074"/>
      <c r="Z49" s="1074"/>
      <c r="AA49" s="1074"/>
      <c r="AB49" s="1074"/>
      <c r="AC49" s="1074"/>
      <c r="AD49" s="1074"/>
      <c r="AE49" s="1075"/>
      <c r="AF49" s="1070"/>
      <c r="AG49" s="1071"/>
      <c r="AH49" s="1071"/>
      <c r="AI49" s="1071"/>
      <c r="AJ49" s="1072"/>
      <c r="AK49" s="1015"/>
      <c r="AL49" s="1006"/>
      <c r="AM49" s="1006"/>
      <c r="AN49" s="1006"/>
      <c r="AO49" s="1006"/>
      <c r="AP49" s="1006"/>
      <c r="AQ49" s="1006"/>
      <c r="AR49" s="1006"/>
      <c r="AS49" s="1006"/>
      <c r="AT49" s="1006"/>
      <c r="AU49" s="1006"/>
      <c r="AV49" s="1006"/>
      <c r="AW49" s="1006"/>
      <c r="AX49" s="1006"/>
      <c r="AY49" s="1006"/>
      <c r="AZ49" s="1076"/>
      <c r="BA49" s="1076"/>
      <c r="BB49" s="1076"/>
      <c r="BC49" s="1076"/>
      <c r="BD49" s="1076"/>
      <c r="BE49" s="1007"/>
      <c r="BF49" s="1007"/>
      <c r="BG49" s="1007"/>
      <c r="BH49" s="1007"/>
      <c r="BI49" s="1008"/>
      <c r="BJ49" s="214"/>
      <c r="BK49" s="214"/>
      <c r="BL49" s="214"/>
      <c r="BM49" s="214"/>
      <c r="BN49" s="214"/>
      <c r="BO49" s="224"/>
      <c r="BP49" s="224"/>
      <c r="BQ49" s="221">
        <v>43</v>
      </c>
      <c r="BR49" s="222"/>
      <c r="BS49" s="1027"/>
      <c r="BT49" s="1028"/>
      <c r="BU49" s="1028"/>
      <c r="BV49" s="1028"/>
      <c r="BW49" s="1028"/>
      <c r="BX49" s="1028"/>
      <c r="BY49" s="1028"/>
      <c r="BZ49" s="1028"/>
      <c r="CA49" s="1028"/>
      <c r="CB49" s="1028"/>
      <c r="CC49" s="1028"/>
      <c r="CD49" s="1028"/>
      <c r="CE49" s="1028"/>
      <c r="CF49" s="1028"/>
      <c r="CG49" s="1049"/>
      <c r="CH49" s="1024"/>
      <c r="CI49" s="1025"/>
      <c r="CJ49" s="1025"/>
      <c r="CK49" s="1025"/>
      <c r="CL49" s="1026"/>
      <c r="CM49" s="1024"/>
      <c r="CN49" s="1025"/>
      <c r="CO49" s="1025"/>
      <c r="CP49" s="1025"/>
      <c r="CQ49" s="1026"/>
      <c r="CR49" s="1024"/>
      <c r="CS49" s="1025"/>
      <c r="CT49" s="1025"/>
      <c r="CU49" s="1025"/>
      <c r="CV49" s="1026"/>
      <c r="CW49" s="1024"/>
      <c r="CX49" s="1025"/>
      <c r="CY49" s="1025"/>
      <c r="CZ49" s="1025"/>
      <c r="DA49" s="1026"/>
      <c r="DB49" s="1024"/>
      <c r="DC49" s="1025"/>
      <c r="DD49" s="1025"/>
      <c r="DE49" s="1025"/>
      <c r="DF49" s="1026"/>
      <c r="DG49" s="1024"/>
      <c r="DH49" s="1025"/>
      <c r="DI49" s="1025"/>
      <c r="DJ49" s="1025"/>
      <c r="DK49" s="1026"/>
      <c r="DL49" s="1024"/>
      <c r="DM49" s="1025"/>
      <c r="DN49" s="1025"/>
      <c r="DO49" s="1025"/>
      <c r="DP49" s="1026"/>
      <c r="DQ49" s="1024"/>
      <c r="DR49" s="1025"/>
      <c r="DS49" s="1025"/>
      <c r="DT49" s="1025"/>
      <c r="DU49" s="1026"/>
      <c r="DV49" s="1027"/>
      <c r="DW49" s="1028"/>
      <c r="DX49" s="1028"/>
      <c r="DY49" s="1028"/>
      <c r="DZ49" s="1029"/>
      <c r="EA49" s="212"/>
    </row>
    <row r="50" spans="1:131" ht="26.25" customHeight="1" x14ac:dyDescent="0.15">
      <c r="A50" s="221">
        <v>23</v>
      </c>
      <c r="B50" s="1065"/>
      <c r="C50" s="1066"/>
      <c r="D50" s="1066"/>
      <c r="E50" s="1066"/>
      <c r="F50" s="1066"/>
      <c r="G50" s="1066"/>
      <c r="H50" s="1066"/>
      <c r="I50" s="1066"/>
      <c r="J50" s="1066"/>
      <c r="K50" s="1066"/>
      <c r="L50" s="1066"/>
      <c r="M50" s="1066"/>
      <c r="N50" s="1066"/>
      <c r="O50" s="1066"/>
      <c r="P50" s="1067"/>
      <c r="Q50" s="1068"/>
      <c r="R50" s="1060"/>
      <c r="S50" s="1060"/>
      <c r="T50" s="1060"/>
      <c r="U50" s="1060"/>
      <c r="V50" s="1060"/>
      <c r="W50" s="1060"/>
      <c r="X50" s="1060"/>
      <c r="Y50" s="1060"/>
      <c r="Z50" s="1060"/>
      <c r="AA50" s="1060"/>
      <c r="AB50" s="1060"/>
      <c r="AC50" s="1060"/>
      <c r="AD50" s="1060"/>
      <c r="AE50" s="1069"/>
      <c r="AF50" s="1070"/>
      <c r="AG50" s="1071"/>
      <c r="AH50" s="1071"/>
      <c r="AI50" s="1071"/>
      <c r="AJ50" s="1072"/>
      <c r="AK50" s="1059"/>
      <c r="AL50" s="1060"/>
      <c r="AM50" s="1060"/>
      <c r="AN50" s="1060"/>
      <c r="AO50" s="1060"/>
      <c r="AP50" s="1060"/>
      <c r="AQ50" s="1060"/>
      <c r="AR50" s="1060"/>
      <c r="AS50" s="1060"/>
      <c r="AT50" s="1060"/>
      <c r="AU50" s="1060"/>
      <c r="AV50" s="1060"/>
      <c r="AW50" s="1060"/>
      <c r="AX50" s="1060"/>
      <c r="AY50" s="1060"/>
      <c r="AZ50" s="1061"/>
      <c r="BA50" s="1061"/>
      <c r="BB50" s="1061"/>
      <c r="BC50" s="1061"/>
      <c r="BD50" s="1061"/>
      <c r="BE50" s="1007"/>
      <c r="BF50" s="1007"/>
      <c r="BG50" s="1007"/>
      <c r="BH50" s="1007"/>
      <c r="BI50" s="1008"/>
      <c r="BJ50" s="214"/>
      <c r="BK50" s="214"/>
      <c r="BL50" s="214"/>
      <c r="BM50" s="214"/>
      <c r="BN50" s="214"/>
      <c r="BO50" s="224"/>
      <c r="BP50" s="224"/>
      <c r="BQ50" s="221">
        <v>44</v>
      </c>
      <c r="BR50" s="222"/>
      <c r="BS50" s="1027"/>
      <c r="BT50" s="1028"/>
      <c r="BU50" s="1028"/>
      <c r="BV50" s="1028"/>
      <c r="BW50" s="1028"/>
      <c r="BX50" s="1028"/>
      <c r="BY50" s="1028"/>
      <c r="BZ50" s="1028"/>
      <c r="CA50" s="1028"/>
      <c r="CB50" s="1028"/>
      <c r="CC50" s="1028"/>
      <c r="CD50" s="1028"/>
      <c r="CE50" s="1028"/>
      <c r="CF50" s="1028"/>
      <c r="CG50" s="1049"/>
      <c r="CH50" s="1024"/>
      <c r="CI50" s="1025"/>
      <c r="CJ50" s="1025"/>
      <c r="CK50" s="1025"/>
      <c r="CL50" s="1026"/>
      <c r="CM50" s="1024"/>
      <c r="CN50" s="1025"/>
      <c r="CO50" s="1025"/>
      <c r="CP50" s="1025"/>
      <c r="CQ50" s="1026"/>
      <c r="CR50" s="1024"/>
      <c r="CS50" s="1025"/>
      <c r="CT50" s="1025"/>
      <c r="CU50" s="1025"/>
      <c r="CV50" s="1026"/>
      <c r="CW50" s="1024"/>
      <c r="CX50" s="1025"/>
      <c r="CY50" s="1025"/>
      <c r="CZ50" s="1025"/>
      <c r="DA50" s="1026"/>
      <c r="DB50" s="1024"/>
      <c r="DC50" s="1025"/>
      <c r="DD50" s="1025"/>
      <c r="DE50" s="1025"/>
      <c r="DF50" s="1026"/>
      <c r="DG50" s="1024"/>
      <c r="DH50" s="1025"/>
      <c r="DI50" s="1025"/>
      <c r="DJ50" s="1025"/>
      <c r="DK50" s="1026"/>
      <c r="DL50" s="1024"/>
      <c r="DM50" s="1025"/>
      <c r="DN50" s="1025"/>
      <c r="DO50" s="1025"/>
      <c r="DP50" s="1026"/>
      <c r="DQ50" s="1024"/>
      <c r="DR50" s="1025"/>
      <c r="DS50" s="1025"/>
      <c r="DT50" s="1025"/>
      <c r="DU50" s="1026"/>
      <c r="DV50" s="1027"/>
      <c r="DW50" s="1028"/>
      <c r="DX50" s="1028"/>
      <c r="DY50" s="1028"/>
      <c r="DZ50" s="1029"/>
      <c r="EA50" s="212"/>
    </row>
    <row r="51" spans="1:131" ht="26.25" customHeight="1" x14ac:dyDescent="0.15">
      <c r="A51" s="221">
        <v>24</v>
      </c>
      <c r="B51" s="1065"/>
      <c r="C51" s="1066"/>
      <c r="D51" s="1066"/>
      <c r="E51" s="1066"/>
      <c r="F51" s="1066"/>
      <c r="G51" s="1066"/>
      <c r="H51" s="1066"/>
      <c r="I51" s="1066"/>
      <c r="J51" s="1066"/>
      <c r="K51" s="1066"/>
      <c r="L51" s="1066"/>
      <c r="M51" s="1066"/>
      <c r="N51" s="1066"/>
      <c r="O51" s="1066"/>
      <c r="P51" s="1067"/>
      <c r="Q51" s="1068"/>
      <c r="R51" s="1060"/>
      <c r="S51" s="1060"/>
      <c r="T51" s="1060"/>
      <c r="U51" s="1060"/>
      <c r="V51" s="1060"/>
      <c r="W51" s="1060"/>
      <c r="X51" s="1060"/>
      <c r="Y51" s="1060"/>
      <c r="Z51" s="1060"/>
      <c r="AA51" s="1060"/>
      <c r="AB51" s="1060"/>
      <c r="AC51" s="1060"/>
      <c r="AD51" s="1060"/>
      <c r="AE51" s="1069"/>
      <c r="AF51" s="1070"/>
      <c r="AG51" s="1071"/>
      <c r="AH51" s="1071"/>
      <c r="AI51" s="1071"/>
      <c r="AJ51" s="1072"/>
      <c r="AK51" s="1059"/>
      <c r="AL51" s="1060"/>
      <c r="AM51" s="1060"/>
      <c r="AN51" s="1060"/>
      <c r="AO51" s="1060"/>
      <c r="AP51" s="1060"/>
      <c r="AQ51" s="1060"/>
      <c r="AR51" s="1060"/>
      <c r="AS51" s="1060"/>
      <c r="AT51" s="1060"/>
      <c r="AU51" s="1060"/>
      <c r="AV51" s="1060"/>
      <c r="AW51" s="1060"/>
      <c r="AX51" s="1060"/>
      <c r="AY51" s="1060"/>
      <c r="AZ51" s="1061"/>
      <c r="BA51" s="1061"/>
      <c r="BB51" s="1061"/>
      <c r="BC51" s="1061"/>
      <c r="BD51" s="1061"/>
      <c r="BE51" s="1007"/>
      <c r="BF51" s="1007"/>
      <c r="BG51" s="1007"/>
      <c r="BH51" s="1007"/>
      <c r="BI51" s="1008"/>
      <c r="BJ51" s="214"/>
      <c r="BK51" s="214"/>
      <c r="BL51" s="214"/>
      <c r="BM51" s="214"/>
      <c r="BN51" s="214"/>
      <c r="BO51" s="224"/>
      <c r="BP51" s="224"/>
      <c r="BQ51" s="221">
        <v>45</v>
      </c>
      <c r="BR51" s="222"/>
      <c r="BS51" s="1027"/>
      <c r="BT51" s="1028"/>
      <c r="BU51" s="1028"/>
      <c r="BV51" s="1028"/>
      <c r="BW51" s="1028"/>
      <c r="BX51" s="1028"/>
      <c r="BY51" s="1028"/>
      <c r="BZ51" s="1028"/>
      <c r="CA51" s="1028"/>
      <c r="CB51" s="1028"/>
      <c r="CC51" s="1028"/>
      <c r="CD51" s="1028"/>
      <c r="CE51" s="1028"/>
      <c r="CF51" s="1028"/>
      <c r="CG51" s="1049"/>
      <c r="CH51" s="1024"/>
      <c r="CI51" s="1025"/>
      <c r="CJ51" s="1025"/>
      <c r="CK51" s="1025"/>
      <c r="CL51" s="1026"/>
      <c r="CM51" s="1024"/>
      <c r="CN51" s="1025"/>
      <c r="CO51" s="1025"/>
      <c r="CP51" s="1025"/>
      <c r="CQ51" s="1026"/>
      <c r="CR51" s="1024"/>
      <c r="CS51" s="1025"/>
      <c r="CT51" s="1025"/>
      <c r="CU51" s="1025"/>
      <c r="CV51" s="1026"/>
      <c r="CW51" s="1024"/>
      <c r="CX51" s="1025"/>
      <c r="CY51" s="1025"/>
      <c r="CZ51" s="1025"/>
      <c r="DA51" s="1026"/>
      <c r="DB51" s="1024"/>
      <c r="DC51" s="1025"/>
      <c r="DD51" s="1025"/>
      <c r="DE51" s="1025"/>
      <c r="DF51" s="1026"/>
      <c r="DG51" s="1024"/>
      <c r="DH51" s="1025"/>
      <c r="DI51" s="1025"/>
      <c r="DJ51" s="1025"/>
      <c r="DK51" s="1026"/>
      <c r="DL51" s="1024"/>
      <c r="DM51" s="1025"/>
      <c r="DN51" s="1025"/>
      <c r="DO51" s="1025"/>
      <c r="DP51" s="1026"/>
      <c r="DQ51" s="1024"/>
      <c r="DR51" s="1025"/>
      <c r="DS51" s="1025"/>
      <c r="DT51" s="1025"/>
      <c r="DU51" s="1026"/>
      <c r="DV51" s="1027"/>
      <c r="DW51" s="1028"/>
      <c r="DX51" s="1028"/>
      <c r="DY51" s="1028"/>
      <c r="DZ51" s="1029"/>
      <c r="EA51" s="212"/>
    </row>
    <row r="52" spans="1:131" ht="26.25" customHeight="1" x14ac:dyDescent="0.15">
      <c r="A52" s="221">
        <v>25</v>
      </c>
      <c r="B52" s="1065"/>
      <c r="C52" s="1066"/>
      <c r="D52" s="1066"/>
      <c r="E52" s="1066"/>
      <c r="F52" s="1066"/>
      <c r="G52" s="1066"/>
      <c r="H52" s="1066"/>
      <c r="I52" s="1066"/>
      <c r="J52" s="1066"/>
      <c r="K52" s="1066"/>
      <c r="L52" s="1066"/>
      <c r="M52" s="1066"/>
      <c r="N52" s="1066"/>
      <c r="O52" s="1066"/>
      <c r="P52" s="1067"/>
      <c r="Q52" s="1068"/>
      <c r="R52" s="1060"/>
      <c r="S52" s="1060"/>
      <c r="T52" s="1060"/>
      <c r="U52" s="1060"/>
      <c r="V52" s="1060"/>
      <c r="W52" s="1060"/>
      <c r="X52" s="1060"/>
      <c r="Y52" s="1060"/>
      <c r="Z52" s="1060"/>
      <c r="AA52" s="1060"/>
      <c r="AB52" s="1060"/>
      <c r="AC52" s="1060"/>
      <c r="AD52" s="1060"/>
      <c r="AE52" s="1069"/>
      <c r="AF52" s="1070"/>
      <c r="AG52" s="1071"/>
      <c r="AH52" s="1071"/>
      <c r="AI52" s="1071"/>
      <c r="AJ52" s="1072"/>
      <c r="AK52" s="1059"/>
      <c r="AL52" s="1060"/>
      <c r="AM52" s="1060"/>
      <c r="AN52" s="1060"/>
      <c r="AO52" s="1060"/>
      <c r="AP52" s="1060"/>
      <c r="AQ52" s="1060"/>
      <c r="AR52" s="1060"/>
      <c r="AS52" s="1060"/>
      <c r="AT52" s="1060"/>
      <c r="AU52" s="1060"/>
      <c r="AV52" s="1060"/>
      <c r="AW52" s="1060"/>
      <c r="AX52" s="1060"/>
      <c r="AY52" s="1060"/>
      <c r="AZ52" s="1061"/>
      <c r="BA52" s="1061"/>
      <c r="BB52" s="1061"/>
      <c r="BC52" s="1061"/>
      <c r="BD52" s="1061"/>
      <c r="BE52" s="1007"/>
      <c r="BF52" s="1007"/>
      <c r="BG52" s="1007"/>
      <c r="BH52" s="1007"/>
      <c r="BI52" s="1008"/>
      <c r="BJ52" s="214"/>
      <c r="BK52" s="214"/>
      <c r="BL52" s="214"/>
      <c r="BM52" s="214"/>
      <c r="BN52" s="214"/>
      <c r="BO52" s="224"/>
      <c r="BP52" s="224"/>
      <c r="BQ52" s="221">
        <v>46</v>
      </c>
      <c r="BR52" s="222"/>
      <c r="BS52" s="1027"/>
      <c r="BT52" s="1028"/>
      <c r="BU52" s="1028"/>
      <c r="BV52" s="1028"/>
      <c r="BW52" s="1028"/>
      <c r="BX52" s="1028"/>
      <c r="BY52" s="1028"/>
      <c r="BZ52" s="1028"/>
      <c r="CA52" s="1028"/>
      <c r="CB52" s="1028"/>
      <c r="CC52" s="1028"/>
      <c r="CD52" s="1028"/>
      <c r="CE52" s="1028"/>
      <c r="CF52" s="1028"/>
      <c r="CG52" s="1049"/>
      <c r="CH52" s="1024"/>
      <c r="CI52" s="1025"/>
      <c r="CJ52" s="1025"/>
      <c r="CK52" s="1025"/>
      <c r="CL52" s="1026"/>
      <c r="CM52" s="1024"/>
      <c r="CN52" s="1025"/>
      <c r="CO52" s="1025"/>
      <c r="CP52" s="1025"/>
      <c r="CQ52" s="1026"/>
      <c r="CR52" s="1024"/>
      <c r="CS52" s="1025"/>
      <c r="CT52" s="1025"/>
      <c r="CU52" s="1025"/>
      <c r="CV52" s="1026"/>
      <c r="CW52" s="1024"/>
      <c r="CX52" s="1025"/>
      <c r="CY52" s="1025"/>
      <c r="CZ52" s="1025"/>
      <c r="DA52" s="1026"/>
      <c r="DB52" s="1024"/>
      <c r="DC52" s="1025"/>
      <c r="DD52" s="1025"/>
      <c r="DE52" s="1025"/>
      <c r="DF52" s="1026"/>
      <c r="DG52" s="1024"/>
      <c r="DH52" s="1025"/>
      <c r="DI52" s="1025"/>
      <c r="DJ52" s="1025"/>
      <c r="DK52" s="1026"/>
      <c r="DL52" s="1024"/>
      <c r="DM52" s="1025"/>
      <c r="DN52" s="1025"/>
      <c r="DO52" s="1025"/>
      <c r="DP52" s="1026"/>
      <c r="DQ52" s="1024"/>
      <c r="DR52" s="1025"/>
      <c r="DS52" s="1025"/>
      <c r="DT52" s="1025"/>
      <c r="DU52" s="1026"/>
      <c r="DV52" s="1027"/>
      <c r="DW52" s="1028"/>
      <c r="DX52" s="1028"/>
      <c r="DY52" s="1028"/>
      <c r="DZ52" s="1029"/>
      <c r="EA52" s="212"/>
    </row>
    <row r="53" spans="1:131" ht="26.25" customHeight="1" x14ac:dyDescent="0.15">
      <c r="A53" s="221">
        <v>26</v>
      </c>
      <c r="B53" s="1065"/>
      <c r="C53" s="1066"/>
      <c r="D53" s="1066"/>
      <c r="E53" s="1066"/>
      <c r="F53" s="1066"/>
      <c r="G53" s="1066"/>
      <c r="H53" s="1066"/>
      <c r="I53" s="1066"/>
      <c r="J53" s="1066"/>
      <c r="K53" s="1066"/>
      <c r="L53" s="1066"/>
      <c r="M53" s="1066"/>
      <c r="N53" s="1066"/>
      <c r="O53" s="1066"/>
      <c r="P53" s="1067"/>
      <c r="Q53" s="1068"/>
      <c r="R53" s="1060"/>
      <c r="S53" s="1060"/>
      <c r="T53" s="1060"/>
      <c r="U53" s="1060"/>
      <c r="V53" s="1060"/>
      <c r="W53" s="1060"/>
      <c r="X53" s="1060"/>
      <c r="Y53" s="1060"/>
      <c r="Z53" s="1060"/>
      <c r="AA53" s="1060"/>
      <c r="AB53" s="1060"/>
      <c r="AC53" s="1060"/>
      <c r="AD53" s="1060"/>
      <c r="AE53" s="1069"/>
      <c r="AF53" s="1070"/>
      <c r="AG53" s="1071"/>
      <c r="AH53" s="1071"/>
      <c r="AI53" s="1071"/>
      <c r="AJ53" s="1072"/>
      <c r="AK53" s="1059"/>
      <c r="AL53" s="1060"/>
      <c r="AM53" s="1060"/>
      <c r="AN53" s="1060"/>
      <c r="AO53" s="1060"/>
      <c r="AP53" s="1060"/>
      <c r="AQ53" s="1060"/>
      <c r="AR53" s="1060"/>
      <c r="AS53" s="1060"/>
      <c r="AT53" s="1060"/>
      <c r="AU53" s="1060"/>
      <c r="AV53" s="1060"/>
      <c r="AW53" s="1060"/>
      <c r="AX53" s="1060"/>
      <c r="AY53" s="1060"/>
      <c r="AZ53" s="1061"/>
      <c r="BA53" s="1061"/>
      <c r="BB53" s="1061"/>
      <c r="BC53" s="1061"/>
      <c r="BD53" s="1061"/>
      <c r="BE53" s="1007"/>
      <c r="BF53" s="1007"/>
      <c r="BG53" s="1007"/>
      <c r="BH53" s="1007"/>
      <c r="BI53" s="1008"/>
      <c r="BJ53" s="214"/>
      <c r="BK53" s="214"/>
      <c r="BL53" s="214"/>
      <c r="BM53" s="214"/>
      <c r="BN53" s="214"/>
      <c r="BO53" s="224"/>
      <c r="BP53" s="224"/>
      <c r="BQ53" s="221">
        <v>47</v>
      </c>
      <c r="BR53" s="222"/>
      <c r="BS53" s="1027"/>
      <c r="BT53" s="1028"/>
      <c r="BU53" s="1028"/>
      <c r="BV53" s="1028"/>
      <c r="BW53" s="1028"/>
      <c r="BX53" s="1028"/>
      <c r="BY53" s="1028"/>
      <c r="BZ53" s="1028"/>
      <c r="CA53" s="1028"/>
      <c r="CB53" s="1028"/>
      <c r="CC53" s="1028"/>
      <c r="CD53" s="1028"/>
      <c r="CE53" s="1028"/>
      <c r="CF53" s="1028"/>
      <c r="CG53" s="1049"/>
      <c r="CH53" s="1024"/>
      <c r="CI53" s="1025"/>
      <c r="CJ53" s="1025"/>
      <c r="CK53" s="1025"/>
      <c r="CL53" s="1026"/>
      <c r="CM53" s="1024"/>
      <c r="CN53" s="1025"/>
      <c r="CO53" s="1025"/>
      <c r="CP53" s="1025"/>
      <c r="CQ53" s="1026"/>
      <c r="CR53" s="1024"/>
      <c r="CS53" s="1025"/>
      <c r="CT53" s="1025"/>
      <c r="CU53" s="1025"/>
      <c r="CV53" s="1026"/>
      <c r="CW53" s="1024"/>
      <c r="CX53" s="1025"/>
      <c r="CY53" s="1025"/>
      <c r="CZ53" s="1025"/>
      <c r="DA53" s="1026"/>
      <c r="DB53" s="1024"/>
      <c r="DC53" s="1025"/>
      <c r="DD53" s="1025"/>
      <c r="DE53" s="1025"/>
      <c r="DF53" s="1026"/>
      <c r="DG53" s="1024"/>
      <c r="DH53" s="1025"/>
      <c r="DI53" s="1025"/>
      <c r="DJ53" s="1025"/>
      <c r="DK53" s="1026"/>
      <c r="DL53" s="1024"/>
      <c r="DM53" s="1025"/>
      <c r="DN53" s="1025"/>
      <c r="DO53" s="1025"/>
      <c r="DP53" s="1026"/>
      <c r="DQ53" s="1024"/>
      <c r="DR53" s="1025"/>
      <c r="DS53" s="1025"/>
      <c r="DT53" s="1025"/>
      <c r="DU53" s="1026"/>
      <c r="DV53" s="1027"/>
      <c r="DW53" s="1028"/>
      <c r="DX53" s="1028"/>
      <c r="DY53" s="1028"/>
      <c r="DZ53" s="1029"/>
      <c r="EA53" s="212"/>
    </row>
    <row r="54" spans="1:131" ht="26.25" customHeight="1" x14ac:dyDescent="0.15">
      <c r="A54" s="221">
        <v>27</v>
      </c>
      <c r="B54" s="1065"/>
      <c r="C54" s="1066"/>
      <c r="D54" s="1066"/>
      <c r="E54" s="1066"/>
      <c r="F54" s="1066"/>
      <c r="G54" s="1066"/>
      <c r="H54" s="1066"/>
      <c r="I54" s="1066"/>
      <c r="J54" s="1066"/>
      <c r="K54" s="1066"/>
      <c r="L54" s="1066"/>
      <c r="M54" s="1066"/>
      <c r="N54" s="1066"/>
      <c r="O54" s="1066"/>
      <c r="P54" s="1067"/>
      <c r="Q54" s="1068"/>
      <c r="R54" s="1060"/>
      <c r="S54" s="1060"/>
      <c r="T54" s="1060"/>
      <c r="U54" s="1060"/>
      <c r="V54" s="1060"/>
      <c r="W54" s="1060"/>
      <c r="X54" s="1060"/>
      <c r="Y54" s="1060"/>
      <c r="Z54" s="1060"/>
      <c r="AA54" s="1060"/>
      <c r="AB54" s="1060"/>
      <c r="AC54" s="1060"/>
      <c r="AD54" s="1060"/>
      <c r="AE54" s="1069"/>
      <c r="AF54" s="1070"/>
      <c r="AG54" s="1071"/>
      <c r="AH54" s="1071"/>
      <c r="AI54" s="1071"/>
      <c r="AJ54" s="1072"/>
      <c r="AK54" s="1059"/>
      <c r="AL54" s="1060"/>
      <c r="AM54" s="1060"/>
      <c r="AN54" s="1060"/>
      <c r="AO54" s="1060"/>
      <c r="AP54" s="1060"/>
      <c r="AQ54" s="1060"/>
      <c r="AR54" s="1060"/>
      <c r="AS54" s="1060"/>
      <c r="AT54" s="1060"/>
      <c r="AU54" s="1060"/>
      <c r="AV54" s="1060"/>
      <c r="AW54" s="1060"/>
      <c r="AX54" s="1060"/>
      <c r="AY54" s="1060"/>
      <c r="AZ54" s="1061"/>
      <c r="BA54" s="1061"/>
      <c r="BB54" s="1061"/>
      <c r="BC54" s="1061"/>
      <c r="BD54" s="1061"/>
      <c r="BE54" s="1007"/>
      <c r="BF54" s="1007"/>
      <c r="BG54" s="1007"/>
      <c r="BH54" s="1007"/>
      <c r="BI54" s="1008"/>
      <c r="BJ54" s="214"/>
      <c r="BK54" s="214"/>
      <c r="BL54" s="214"/>
      <c r="BM54" s="214"/>
      <c r="BN54" s="214"/>
      <c r="BO54" s="224"/>
      <c r="BP54" s="224"/>
      <c r="BQ54" s="221">
        <v>48</v>
      </c>
      <c r="BR54" s="222"/>
      <c r="BS54" s="1027"/>
      <c r="BT54" s="1028"/>
      <c r="BU54" s="1028"/>
      <c r="BV54" s="1028"/>
      <c r="BW54" s="1028"/>
      <c r="BX54" s="1028"/>
      <c r="BY54" s="1028"/>
      <c r="BZ54" s="1028"/>
      <c r="CA54" s="1028"/>
      <c r="CB54" s="1028"/>
      <c r="CC54" s="1028"/>
      <c r="CD54" s="1028"/>
      <c r="CE54" s="1028"/>
      <c r="CF54" s="1028"/>
      <c r="CG54" s="1049"/>
      <c r="CH54" s="1024"/>
      <c r="CI54" s="1025"/>
      <c r="CJ54" s="1025"/>
      <c r="CK54" s="1025"/>
      <c r="CL54" s="1026"/>
      <c r="CM54" s="1024"/>
      <c r="CN54" s="1025"/>
      <c r="CO54" s="1025"/>
      <c r="CP54" s="1025"/>
      <c r="CQ54" s="1026"/>
      <c r="CR54" s="1024"/>
      <c r="CS54" s="1025"/>
      <c r="CT54" s="1025"/>
      <c r="CU54" s="1025"/>
      <c r="CV54" s="1026"/>
      <c r="CW54" s="1024"/>
      <c r="CX54" s="1025"/>
      <c r="CY54" s="1025"/>
      <c r="CZ54" s="1025"/>
      <c r="DA54" s="1026"/>
      <c r="DB54" s="1024"/>
      <c r="DC54" s="1025"/>
      <c r="DD54" s="1025"/>
      <c r="DE54" s="1025"/>
      <c r="DF54" s="1026"/>
      <c r="DG54" s="1024"/>
      <c r="DH54" s="1025"/>
      <c r="DI54" s="1025"/>
      <c r="DJ54" s="1025"/>
      <c r="DK54" s="1026"/>
      <c r="DL54" s="1024"/>
      <c r="DM54" s="1025"/>
      <c r="DN54" s="1025"/>
      <c r="DO54" s="1025"/>
      <c r="DP54" s="1026"/>
      <c r="DQ54" s="1024"/>
      <c r="DR54" s="1025"/>
      <c r="DS54" s="1025"/>
      <c r="DT54" s="1025"/>
      <c r="DU54" s="1026"/>
      <c r="DV54" s="1027"/>
      <c r="DW54" s="1028"/>
      <c r="DX54" s="1028"/>
      <c r="DY54" s="1028"/>
      <c r="DZ54" s="1029"/>
      <c r="EA54" s="212"/>
    </row>
    <row r="55" spans="1:131" ht="26.25" customHeight="1" x14ac:dyDescent="0.15">
      <c r="A55" s="221">
        <v>28</v>
      </c>
      <c r="B55" s="1065"/>
      <c r="C55" s="1066"/>
      <c r="D55" s="1066"/>
      <c r="E55" s="1066"/>
      <c r="F55" s="1066"/>
      <c r="G55" s="1066"/>
      <c r="H55" s="1066"/>
      <c r="I55" s="1066"/>
      <c r="J55" s="1066"/>
      <c r="K55" s="1066"/>
      <c r="L55" s="1066"/>
      <c r="M55" s="1066"/>
      <c r="N55" s="1066"/>
      <c r="O55" s="1066"/>
      <c r="P55" s="1067"/>
      <c r="Q55" s="1068"/>
      <c r="R55" s="1060"/>
      <c r="S55" s="1060"/>
      <c r="T55" s="1060"/>
      <c r="U55" s="1060"/>
      <c r="V55" s="1060"/>
      <c r="W55" s="1060"/>
      <c r="X55" s="1060"/>
      <c r="Y55" s="1060"/>
      <c r="Z55" s="1060"/>
      <c r="AA55" s="1060"/>
      <c r="AB55" s="1060"/>
      <c r="AC55" s="1060"/>
      <c r="AD55" s="1060"/>
      <c r="AE55" s="1069"/>
      <c r="AF55" s="1070"/>
      <c r="AG55" s="1071"/>
      <c r="AH55" s="1071"/>
      <c r="AI55" s="1071"/>
      <c r="AJ55" s="1072"/>
      <c r="AK55" s="1059"/>
      <c r="AL55" s="1060"/>
      <c r="AM55" s="1060"/>
      <c r="AN55" s="1060"/>
      <c r="AO55" s="1060"/>
      <c r="AP55" s="1060"/>
      <c r="AQ55" s="1060"/>
      <c r="AR55" s="1060"/>
      <c r="AS55" s="1060"/>
      <c r="AT55" s="1060"/>
      <c r="AU55" s="1060"/>
      <c r="AV55" s="1060"/>
      <c r="AW55" s="1060"/>
      <c r="AX55" s="1060"/>
      <c r="AY55" s="1060"/>
      <c r="AZ55" s="1061"/>
      <c r="BA55" s="1061"/>
      <c r="BB55" s="1061"/>
      <c r="BC55" s="1061"/>
      <c r="BD55" s="1061"/>
      <c r="BE55" s="1007"/>
      <c r="BF55" s="1007"/>
      <c r="BG55" s="1007"/>
      <c r="BH55" s="1007"/>
      <c r="BI55" s="1008"/>
      <c r="BJ55" s="214"/>
      <c r="BK55" s="214"/>
      <c r="BL55" s="214"/>
      <c r="BM55" s="214"/>
      <c r="BN55" s="214"/>
      <c r="BO55" s="224"/>
      <c r="BP55" s="224"/>
      <c r="BQ55" s="221">
        <v>49</v>
      </c>
      <c r="BR55" s="222"/>
      <c r="BS55" s="1027"/>
      <c r="BT55" s="1028"/>
      <c r="BU55" s="1028"/>
      <c r="BV55" s="1028"/>
      <c r="BW55" s="1028"/>
      <c r="BX55" s="1028"/>
      <c r="BY55" s="1028"/>
      <c r="BZ55" s="1028"/>
      <c r="CA55" s="1028"/>
      <c r="CB55" s="1028"/>
      <c r="CC55" s="1028"/>
      <c r="CD55" s="1028"/>
      <c r="CE55" s="1028"/>
      <c r="CF55" s="1028"/>
      <c r="CG55" s="1049"/>
      <c r="CH55" s="1024"/>
      <c r="CI55" s="1025"/>
      <c r="CJ55" s="1025"/>
      <c r="CK55" s="1025"/>
      <c r="CL55" s="1026"/>
      <c r="CM55" s="1024"/>
      <c r="CN55" s="1025"/>
      <c r="CO55" s="1025"/>
      <c r="CP55" s="1025"/>
      <c r="CQ55" s="1026"/>
      <c r="CR55" s="1024"/>
      <c r="CS55" s="1025"/>
      <c r="CT55" s="1025"/>
      <c r="CU55" s="1025"/>
      <c r="CV55" s="1026"/>
      <c r="CW55" s="1024"/>
      <c r="CX55" s="1025"/>
      <c r="CY55" s="1025"/>
      <c r="CZ55" s="1025"/>
      <c r="DA55" s="1026"/>
      <c r="DB55" s="1024"/>
      <c r="DC55" s="1025"/>
      <c r="DD55" s="1025"/>
      <c r="DE55" s="1025"/>
      <c r="DF55" s="1026"/>
      <c r="DG55" s="1024"/>
      <c r="DH55" s="1025"/>
      <c r="DI55" s="1025"/>
      <c r="DJ55" s="1025"/>
      <c r="DK55" s="1026"/>
      <c r="DL55" s="1024"/>
      <c r="DM55" s="1025"/>
      <c r="DN55" s="1025"/>
      <c r="DO55" s="1025"/>
      <c r="DP55" s="1026"/>
      <c r="DQ55" s="1024"/>
      <c r="DR55" s="1025"/>
      <c r="DS55" s="1025"/>
      <c r="DT55" s="1025"/>
      <c r="DU55" s="1026"/>
      <c r="DV55" s="1027"/>
      <c r="DW55" s="1028"/>
      <c r="DX55" s="1028"/>
      <c r="DY55" s="1028"/>
      <c r="DZ55" s="1029"/>
      <c r="EA55" s="212"/>
    </row>
    <row r="56" spans="1:131" ht="26.25" customHeight="1" x14ac:dyDescent="0.15">
      <c r="A56" s="221">
        <v>29</v>
      </c>
      <c r="B56" s="1065"/>
      <c r="C56" s="1066"/>
      <c r="D56" s="1066"/>
      <c r="E56" s="1066"/>
      <c r="F56" s="1066"/>
      <c r="G56" s="1066"/>
      <c r="H56" s="1066"/>
      <c r="I56" s="1066"/>
      <c r="J56" s="1066"/>
      <c r="K56" s="1066"/>
      <c r="L56" s="1066"/>
      <c r="M56" s="1066"/>
      <c r="N56" s="1066"/>
      <c r="O56" s="1066"/>
      <c r="P56" s="1067"/>
      <c r="Q56" s="1068"/>
      <c r="R56" s="1060"/>
      <c r="S56" s="1060"/>
      <c r="T56" s="1060"/>
      <c r="U56" s="1060"/>
      <c r="V56" s="1060"/>
      <c r="W56" s="1060"/>
      <c r="X56" s="1060"/>
      <c r="Y56" s="1060"/>
      <c r="Z56" s="1060"/>
      <c r="AA56" s="1060"/>
      <c r="AB56" s="1060"/>
      <c r="AC56" s="1060"/>
      <c r="AD56" s="1060"/>
      <c r="AE56" s="1069"/>
      <c r="AF56" s="1070"/>
      <c r="AG56" s="1071"/>
      <c r="AH56" s="1071"/>
      <c r="AI56" s="1071"/>
      <c r="AJ56" s="1072"/>
      <c r="AK56" s="1059"/>
      <c r="AL56" s="1060"/>
      <c r="AM56" s="1060"/>
      <c r="AN56" s="1060"/>
      <c r="AO56" s="1060"/>
      <c r="AP56" s="1060"/>
      <c r="AQ56" s="1060"/>
      <c r="AR56" s="1060"/>
      <c r="AS56" s="1060"/>
      <c r="AT56" s="1060"/>
      <c r="AU56" s="1060"/>
      <c r="AV56" s="1060"/>
      <c r="AW56" s="1060"/>
      <c r="AX56" s="1060"/>
      <c r="AY56" s="1060"/>
      <c r="AZ56" s="1061"/>
      <c r="BA56" s="1061"/>
      <c r="BB56" s="1061"/>
      <c r="BC56" s="1061"/>
      <c r="BD56" s="1061"/>
      <c r="BE56" s="1007"/>
      <c r="BF56" s="1007"/>
      <c r="BG56" s="1007"/>
      <c r="BH56" s="1007"/>
      <c r="BI56" s="1008"/>
      <c r="BJ56" s="214"/>
      <c r="BK56" s="214"/>
      <c r="BL56" s="214"/>
      <c r="BM56" s="214"/>
      <c r="BN56" s="214"/>
      <c r="BO56" s="224"/>
      <c r="BP56" s="224"/>
      <c r="BQ56" s="221">
        <v>50</v>
      </c>
      <c r="BR56" s="222"/>
      <c r="BS56" s="1027"/>
      <c r="BT56" s="1028"/>
      <c r="BU56" s="1028"/>
      <c r="BV56" s="1028"/>
      <c r="BW56" s="1028"/>
      <c r="BX56" s="1028"/>
      <c r="BY56" s="1028"/>
      <c r="BZ56" s="1028"/>
      <c r="CA56" s="1028"/>
      <c r="CB56" s="1028"/>
      <c r="CC56" s="1028"/>
      <c r="CD56" s="1028"/>
      <c r="CE56" s="1028"/>
      <c r="CF56" s="1028"/>
      <c r="CG56" s="1049"/>
      <c r="CH56" s="1024"/>
      <c r="CI56" s="1025"/>
      <c r="CJ56" s="1025"/>
      <c r="CK56" s="1025"/>
      <c r="CL56" s="1026"/>
      <c r="CM56" s="1024"/>
      <c r="CN56" s="1025"/>
      <c r="CO56" s="1025"/>
      <c r="CP56" s="1025"/>
      <c r="CQ56" s="1026"/>
      <c r="CR56" s="1024"/>
      <c r="CS56" s="1025"/>
      <c r="CT56" s="1025"/>
      <c r="CU56" s="1025"/>
      <c r="CV56" s="1026"/>
      <c r="CW56" s="1024"/>
      <c r="CX56" s="1025"/>
      <c r="CY56" s="1025"/>
      <c r="CZ56" s="1025"/>
      <c r="DA56" s="1026"/>
      <c r="DB56" s="1024"/>
      <c r="DC56" s="1025"/>
      <c r="DD56" s="1025"/>
      <c r="DE56" s="1025"/>
      <c r="DF56" s="1026"/>
      <c r="DG56" s="1024"/>
      <c r="DH56" s="1025"/>
      <c r="DI56" s="1025"/>
      <c r="DJ56" s="1025"/>
      <c r="DK56" s="1026"/>
      <c r="DL56" s="1024"/>
      <c r="DM56" s="1025"/>
      <c r="DN56" s="1025"/>
      <c r="DO56" s="1025"/>
      <c r="DP56" s="1026"/>
      <c r="DQ56" s="1024"/>
      <c r="DR56" s="1025"/>
      <c r="DS56" s="1025"/>
      <c r="DT56" s="1025"/>
      <c r="DU56" s="1026"/>
      <c r="DV56" s="1027"/>
      <c r="DW56" s="1028"/>
      <c r="DX56" s="1028"/>
      <c r="DY56" s="1028"/>
      <c r="DZ56" s="1029"/>
      <c r="EA56" s="212"/>
    </row>
    <row r="57" spans="1:131" ht="26.25" customHeight="1" x14ac:dyDescent="0.15">
      <c r="A57" s="221">
        <v>30</v>
      </c>
      <c r="B57" s="1065"/>
      <c r="C57" s="1066"/>
      <c r="D57" s="1066"/>
      <c r="E57" s="1066"/>
      <c r="F57" s="1066"/>
      <c r="G57" s="1066"/>
      <c r="H57" s="1066"/>
      <c r="I57" s="1066"/>
      <c r="J57" s="1066"/>
      <c r="K57" s="1066"/>
      <c r="L57" s="1066"/>
      <c r="M57" s="1066"/>
      <c r="N57" s="1066"/>
      <c r="O57" s="1066"/>
      <c r="P57" s="1067"/>
      <c r="Q57" s="1068"/>
      <c r="R57" s="1060"/>
      <c r="S57" s="1060"/>
      <c r="T57" s="1060"/>
      <c r="U57" s="1060"/>
      <c r="V57" s="1060"/>
      <c r="W57" s="1060"/>
      <c r="X57" s="1060"/>
      <c r="Y57" s="1060"/>
      <c r="Z57" s="1060"/>
      <c r="AA57" s="1060"/>
      <c r="AB57" s="1060"/>
      <c r="AC57" s="1060"/>
      <c r="AD57" s="1060"/>
      <c r="AE57" s="1069"/>
      <c r="AF57" s="1070"/>
      <c r="AG57" s="1071"/>
      <c r="AH57" s="1071"/>
      <c r="AI57" s="1071"/>
      <c r="AJ57" s="1072"/>
      <c r="AK57" s="1059"/>
      <c r="AL57" s="1060"/>
      <c r="AM57" s="1060"/>
      <c r="AN57" s="1060"/>
      <c r="AO57" s="1060"/>
      <c r="AP57" s="1060"/>
      <c r="AQ57" s="1060"/>
      <c r="AR57" s="1060"/>
      <c r="AS57" s="1060"/>
      <c r="AT57" s="1060"/>
      <c r="AU57" s="1060"/>
      <c r="AV57" s="1060"/>
      <c r="AW57" s="1060"/>
      <c r="AX57" s="1060"/>
      <c r="AY57" s="1060"/>
      <c r="AZ57" s="1061"/>
      <c r="BA57" s="1061"/>
      <c r="BB57" s="1061"/>
      <c r="BC57" s="1061"/>
      <c r="BD57" s="1061"/>
      <c r="BE57" s="1007"/>
      <c r="BF57" s="1007"/>
      <c r="BG57" s="1007"/>
      <c r="BH57" s="1007"/>
      <c r="BI57" s="1008"/>
      <c r="BJ57" s="214"/>
      <c r="BK57" s="214"/>
      <c r="BL57" s="214"/>
      <c r="BM57" s="214"/>
      <c r="BN57" s="214"/>
      <c r="BO57" s="224"/>
      <c r="BP57" s="224"/>
      <c r="BQ57" s="221">
        <v>51</v>
      </c>
      <c r="BR57" s="222"/>
      <c r="BS57" s="1027"/>
      <c r="BT57" s="1028"/>
      <c r="BU57" s="1028"/>
      <c r="BV57" s="1028"/>
      <c r="BW57" s="1028"/>
      <c r="BX57" s="1028"/>
      <c r="BY57" s="1028"/>
      <c r="BZ57" s="1028"/>
      <c r="CA57" s="1028"/>
      <c r="CB57" s="1028"/>
      <c r="CC57" s="1028"/>
      <c r="CD57" s="1028"/>
      <c r="CE57" s="1028"/>
      <c r="CF57" s="1028"/>
      <c r="CG57" s="1049"/>
      <c r="CH57" s="1024"/>
      <c r="CI57" s="1025"/>
      <c r="CJ57" s="1025"/>
      <c r="CK57" s="1025"/>
      <c r="CL57" s="1026"/>
      <c r="CM57" s="1024"/>
      <c r="CN57" s="1025"/>
      <c r="CO57" s="1025"/>
      <c r="CP57" s="1025"/>
      <c r="CQ57" s="1026"/>
      <c r="CR57" s="1024"/>
      <c r="CS57" s="1025"/>
      <c r="CT57" s="1025"/>
      <c r="CU57" s="1025"/>
      <c r="CV57" s="1026"/>
      <c r="CW57" s="1024"/>
      <c r="CX57" s="1025"/>
      <c r="CY57" s="1025"/>
      <c r="CZ57" s="1025"/>
      <c r="DA57" s="1026"/>
      <c r="DB57" s="1024"/>
      <c r="DC57" s="1025"/>
      <c r="DD57" s="1025"/>
      <c r="DE57" s="1025"/>
      <c r="DF57" s="1026"/>
      <c r="DG57" s="1024"/>
      <c r="DH57" s="1025"/>
      <c r="DI57" s="1025"/>
      <c r="DJ57" s="1025"/>
      <c r="DK57" s="1026"/>
      <c r="DL57" s="1024"/>
      <c r="DM57" s="1025"/>
      <c r="DN57" s="1025"/>
      <c r="DO57" s="1025"/>
      <c r="DP57" s="1026"/>
      <c r="DQ57" s="1024"/>
      <c r="DR57" s="1025"/>
      <c r="DS57" s="1025"/>
      <c r="DT57" s="1025"/>
      <c r="DU57" s="1026"/>
      <c r="DV57" s="1027"/>
      <c r="DW57" s="1028"/>
      <c r="DX57" s="1028"/>
      <c r="DY57" s="1028"/>
      <c r="DZ57" s="1029"/>
      <c r="EA57" s="212"/>
    </row>
    <row r="58" spans="1:131" ht="26.25" customHeight="1" x14ac:dyDescent="0.15">
      <c r="A58" s="221">
        <v>31</v>
      </c>
      <c r="B58" s="1065"/>
      <c r="C58" s="1066"/>
      <c r="D58" s="1066"/>
      <c r="E58" s="1066"/>
      <c r="F58" s="1066"/>
      <c r="G58" s="1066"/>
      <c r="H58" s="1066"/>
      <c r="I58" s="1066"/>
      <c r="J58" s="1066"/>
      <c r="K58" s="1066"/>
      <c r="L58" s="1066"/>
      <c r="M58" s="1066"/>
      <c r="N58" s="1066"/>
      <c r="O58" s="1066"/>
      <c r="P58" s="1067"/>
      <c r="Q58" s="1068"/>
      <c r="R58" s="1060"/>
      <c r="S58" s="1060"/>
      <c r="T58" s="1060"/>
      <c r="U58" s="1060"/>
      <c r="V58" s="1060"/>
      <c r="W58" s="1060"/>
      <c r="X58" s="1060"/>
      <c r="Y58" s="1060"/>
      <c r="Z58" s="1060"/>
      <c r="AA58" s="1060"/>
      <c r="AB58" s="1060"/>
      <c r="AC58" s="1060"/>
      <c r="AD58" s="1060"/>
      <c r="AE58" s="1069"/>
      <c r="AF58" s="1070"/>
      <c r="AG58" s="1071"/>
      <c r="AH58" s="1071"/>
      <c r="AI58" s="1071"/>
      <c r="AJ58" s="1072"/>
      <c r="AK58" s="1059"/>
      <c r="AL58" s="1060"/>
      <c r="AM58" s="1060"/>
      <c r="AN58" s="1060"/>
      <c r="AO58" s="1060"/>
      <c r="AP58" s="1060"/>
      <c r="AQ58" s="1060"/>
      <c r="AR58" s="1060"/>
      <c r="AS58" s="1060"/>
      <c r="AT58" s="1060"/>
      <c r="AU58" s="1060"/>
      <c r="AV58" s="1060"/>
      <c r="AW58" s="1060"/>
      <c r="AX58" s="1060"/>
      <c r="AY58" s="1060"/>
      <c r="AZ58" s="1061"/>
      <c r="BA58" s="1061"/>
      <c r="BB58" s="1061"/>
      <c r="BC58" s="1061"/>
      <c r="BD58" s="1061"/>
      <c r="BE58" s="1007"/>
      <c r="BF58" s="1007"/>
      <c r="BG58" s="1007"/>
      <c r="BH58" s="1007"/>
      <c r="BI58" s="1008"/>
      <c r="BJ58" s="214"/>
      <c r="BK58" s="214"/>
      <c r="BL58" s="214"/>
      <c r="BM58" s="214"/>
      <c r="BN58" s="214"/>
      <c r="BO58" s="224"/>
      <c r="BP58" s="224"/>
      <c r="BQ58" s="221">
        <v>52</v>
      </c>
      <c r="BR58" s="222"/>
      <c r="BS58" s="1027"/>
      <c r="BT58" s="1028"/>
      <c r="BU58" s="1028"/>
      <c r="BV58" s="1028"/>
      <c r="BW58" s="1028"/>
      <c r="BX58" s="1028"/>
      <c r="BY58" s="1028"/>
      <c r="BZ58" s="1028"/>
      <c r="CA58" s="1028"/>
      <c r="CB58" s="1028"/>
      <c r="CC58" s="1028"/>
      <c r="CD58" s="1028"/>
      <c r="CE58" s="1028"/>
      <c r="CF58" s="1028"/>
      <c r="CG58" s="1049"/>
      <c r="CH58" s="1024"/>
      <c r="CI58" s="1025"/>
      <c r="CJ58" s="1025"/>
      <c r="CK58" s="1025"/>
      <c r="CL58" s="1026"/>
      <c r="CM58" s="1024"/>
      <c r="CN58" s="1025"/>
      <c r="CO58" s="1025"/>
      <c r="CP58" s="1025"/>
      <c r="CQ58" s="1026"/>
      <c r="CR58" s="1024"/>
      <c r="CS58" s="1025"/>
      <c r="CT58" s="1025"/>
      <c r="CU58" s="1025"/>
      <c r="CV58" s="1026"/>
      <c r="CW58" s="1024"/>
      <c r="CX58" s="1025"/>
      <c r="CY58" s="1025"/>
      <c r="CZ58" s="1025"/>
      <c r="DA58" s="1026"/>
      <c r="DB58" s="1024"/>
      <c r="DC58" s="1025"/>
      <c r="DD58" s="1025"/>
      <c r="DE58" s="1025"/>
      <c r="DF58" s="1026"/>
      <c r="DG58" s="1024"/>
      <c r="DH58" s="1025"/>
      <c r="DI58" s="1025"/>
      <c r="DJ58" s="1025"/>
      <c r="DK58" s="1026"/>
      <c r="DL58" s="1024"/>
      <c r="DM58" s="1025"/>
      <c r="DN58" s="1025"/>
      <c r="DO58" s="1025"/>
      <c r="DP58" s="1026"/>
      <c r="DQ58" s="1024"/>
      <c r="DR58" s="1025"/>
      <c r="DS58" s="1025"/>
      <c r="DT58" s="1025"/>
      <c r="DU58" s="1026"/>
      <c r="DV58" s="1027"/>
      <c r="DW58" s="1028"/>
      <c r="DX58" s="1028"/>
      <c r="DY58" s="1028"/>
      <c r="DZ58" s="1029"/>
      <c r="EA58" s="212"/>
    </row>
    <row r="59" spans="1:131" ht="26.25" customHeight="1" x14ac:dyDescent="0.15">
      <c r="A59" s="221">
        <v>32</v>
      </c>
      <c r="B59" s="1065"/>
      <c r="C59" s="1066"/>
      <c r="D59" s="1066"/>
      <c r="E59" s="1066"/>
      <c r="F59" s="1066"/>
      <c r="G59" s="1066"/>
      <c r="H59" s="1066"/>
      <c r="I59" s="1066"/>
      <c r="J59" s="1066"/>
      <c r="K59" s="1066"/>
      <c r="L59" s="1066"/>
      <c r="M59" s="1066"/>
      <c r="N59" s="1066"/>
      <c r="O59" s="1066"/>
      <c r="P59" s="1067"/>
      <c r="Q59" s="1068"/>
      <c r="R59" s="1060"/>
      <c r="S59" s="1060"/>
      <c r="T59" s="1060"/>
      <c r="U59" s="1060"/>
      <c r="V59" s="1060"/>
      <c r="W59" s="1060"/>
      <c r="X59" s="1060"/>
      <c r="Y59" s="1060"/>
      <c r="Z59" s="1060"/>
      <c r="AA59" s="1060"/>
      <c r="AB59" s="1060"/>
      <c r="AC59" s="1060"/>
      <c r="AD59" s="1060"/>
      <c r="AE59" s="1069"/>
      <c r="AF59" s="1070"/>
      <c r="AG59" s="1071"/>
      <c r="AH59" s="1071"/>
      <c r="AI59" s="1071"/>
      <c r="AJ59" s="1072"/>
      <c r="AK59" s="1059"/>
      <c r="AL59" s="1060"/>
      <c r="AM59" s="1060"/>
      <c r="AN59" s="1060"/>
      <c r="AO59" s="1060"/>
      <c r="AP59" s="1060"/>
      <c r="AQ59" s="1060"/>
      <c r="AR59" s="1060"/>
      <c r="AS59" s="1060"/>
      <c r="AT59" s="1060"/>
      <c r="AU59" s="1060"/>
      <c r="AV59" s="1060"/>
      <c r="AW59" s="1060"/>
      <c r="AX59" s="1060"/>
      <c r="AY59" s="1060"/>
      <c r="AZ59" s="1061"/>
      <c r="BA59" s="1061"/>
      <c r="BB59" s="1061"/>
      <c r="BC59" s="1061"/>
      <c r="BD59" s="1061"/>
      <c r="BE59" s="1007"/>
      <c r="BF59" s="1007"/>
      <c r="BG59" s="1007"/>
      <c r="BH59" s="1007"/>
      <c r="BI59" s="1008"/>
      <c r="BJ59" s="214"/>
      <c r="BK59" s="214"/>
      <c r="BL59" s="214"/>
      <c r="BM59" s="214"/>
      <c r="BN59" s="214"/>
      <c r="BO59" s="224"/>
      <c r="BP59" s="224"/>
      <c r="BQ59" s="221">
        <v>53</v>
      </c>
      <c r="BR59" s="222"/>
      <c r="BS59" s="1027"/>
      <c r="BT59" s="1028"/>
      <c r="BU59" s="1028"/>
      <c r="BV59" s="1028"/>
      <c r="BW59" s="1028"/>
      <c r="BX59" s="1028"/>
      <c r="BY59" s="1028"/>
      <c r="BZ59" s="1028"/>
      <c r="CA59" s="1028"/>
      <c r="CB59" s="1028"/>
      <c r="CC59" s="1028"/>
      <c r="CD59" s="1028"/>
      <c r="CE59" s="1028"/>
      <c r="CF59" s="1028"/>
      <c r="CG59" s="1049"/>
      <c r="CH59" s="1024"/>
      <c r="CI59" s="1025"/>
      <c r="CJ59" s="1025"/>
      <c r="CK59" s="1025"/>
      <c r="CL59" s="1026"/>
      <c r="CM59" s="1024"/>
      <c r="CN59" s="1025"/>
      <c r="CO59" s="1025"/>
      <c r="CP59" s="1025"/>
      <c r="CQ59" s="1026"/>
      <c r="CR59" s="1024"/>
      <c r="CS59" s="1025"/>
      <c r="CT59" s="1025"/>
      <c r="CU59" s="1025"/>
      <c r="CV59" s="1026"/>
      <c r="CW59" s="1024"/>
      <c r="CX59" s="1025"/>
      <c r="CY59" s="1025"/>
      <c r="CZ59" s="1025"/>
      <c r="DA59" s="1026"/>
      <c r="DB59" s="1024"/>
      <c r="DC59" s="1025"/>
      <c r="DD59" s="1025"/>
      <c r="DE59" s="1025"/>
      <c r="DF59" s="1026"/>
      <c r="DG59" s="1024"/>
      <c r="DH59" s="1025"/>
      <c r="DI59" s="1025"/>
      <c r="DJ59" s="1025"/>
      <c r="DK59" s="1026"/>
      <c r="DL59" s="1024"/>
      <c r="DM59" s="1025"/>
      <c r="DN59" s="1025"/>
      <c r="DO59" s="1025"/>
      <c r="DP59" s="1026"/>
      <c r="DQ59" s="1024"/>
      <c r="DR59" s="1025"/>
      <c r="DS59" s="1025"/>
      <c r="DT59" s="1025"/>
      <c r="DU59" s="1026"/>
      <c r="DV59" s="1027"/>
      <c r="DW59" s="1028"/>
      <c r="DX59" s="1028"/>
      <c r="DY59" s="1028"/>
      <c r="DZ59" s="1029"/>
      <c r="EA59" s="212"/>
    </row>
    <row r="60" spans="1:131" ht="26.25" customHeight="1" x14ac:dyDescent="0.15">
      <c r="A60" s="221">
        <v>33</v>
      </c>
      <c r="B60" s="1065"/>
      <c r="C60" s="1066"/>
      <c r="D60" s="1066"/>
      <c r="E60" s="1066"/>
      <c r="F60" s="1066"/>
      <c r="G60" s="1066"/>
      <c r="H60" s="1066"/>
      <c r="I60" s="1066"/>
      <c r="J60" s="1066"/>
      <c r="K60" s="1066"/>
      <c r="L60" s="1066"/>
      <c r="M60" s="1066"/>
      <c r="N60" s="1066"/>
      <c r="O60" s="1066"/>
      <c r="P60" s="1067"/>
      <c r="Q60" s="1068"/>
      <c r="R60" s="1060"/>
      <c r="S60" s="1060"/>
      <c r="T60" s="1060"/>
      <c r="U60" s="1060"/>
      <c r="V60" s="1060"/>
      <c r="W60" s="1060"/>
      <c r="X60" s="1060"/>
      <c r="Y60" s="1060"/>
      <c r="Z60" s="1060"/>
      <c r="AA60" s="1060"/>
      <c r="AB60" s="1060"/>
      <c r="AC60" s="1060"/>
      <c r="AD60" s="1060"/>
      <c r="AE60" s="1069"/>
      <c r="AF60" s="1070"/>
      <c r="AG60" s="1071"/>
      <c r="AH60" s="1071"/>
      <c r="AI60" s="1071"/>
      <c r="AJ60" s="1072"/>
      <c r="AK60" s="1059"/>
      <c r="AL60" s="1060"/>
      <c r="AM60" s="1060"/>
      <c r="AN60" s="1060"/>
      <c r="AO60" s="1060"/>
      <c r="AP60" s="1060"/>
      <c r="AQ60" s="1060"/>
      <c r="AR60" s="1060"/>
      <c r="AS60" s="1060"/>
      <c r="AT60" s="1060"/>
      <c r="AU60" s="1060"/>
      <c r="AV60" s="1060"/>
      <c r="AW60" s="1060"/>
      <c r="AX60" s="1060"/>
      <c r="AY60" s="1060"/>
      <c r="AZ60" s="1061"/>
      <c r="BA60" s="1061"/>
      <c r="BB60" s="1061"/>
      <c r="BC60" s="1061"/>
      <c r="BD60" s="1061"/>
      <c r="BE60" s="1007"/>
      <c r="BF60" s="1007"/>
      <c r="BG60" s="1007"/>
      <c r="BH60" s="1007"/>
      <c r="BI60" s="1008"/>
      <c r="BJ60" s="214"/>
      <c r="BK60" s="214"/>
      <c r="BL60" s="214"/>
      <c r="BM60" s="214"/>
      <c r="BN60" s="214"/>
      <c r="BO60" s="224"/>
      <c r="BP60" s="224"/>
      <c r="BQ60" s="221">
        <v>54</v>
      </c>
      <c r="BR60" s="222"/>
      <c r="BS60" s="1027"/>
      <c r="BT60" s="1028"/>
      <c r="BU60" s="1028"/>
      <c r="BV60" s="1028"/>
      <c r="BW60" s="1028"/>
      <c r="BX60" s="1028"/>
      <c r="BY60" s="1028"/>
      <c r="BZ60" s="1028"/>
      <c r="CA60" s="1028"/>
      <c r="CB60" s="1028"/>
      <c r="CC60" s="1028"/>
      <c r="CD60" s="1028"/>
      <c r="CE60" s="1028"/>
      <c r="CF60" s="1028"/>
      <c r="CG60" s="1049"/>
      <c r="CH60" s="1024"/>
      <c r="CI60" s="1025"/>
      <c r="CJ60" s="1025"/>
      <c r="CK60" s="1025"/>
      <c r="CL60" s="1026"/>
      <c r="CM60" s="1024"/>
      <c r="CN60" s="1025"/>
      <c r="CO60" s="1025"/>
      <c r="CP60" s="1025"/>
      <c r="CQ60" s="1026"/>
      <c r="CR60" s="1024"/>
      <c r="CS60" s="1025"/>
      <c r="CT60" s="1025"/>
      <c r="CU60" s="1025"/>
      <c r="CV60" s="1026"/>
      <c r="CW60" s="1024"/>
      <c r="CX60" s="1025"/>
      <c r="CY60" s="1025"/>
      <c r="CZ60" s="1025"/>
      <c r="DA60" s="1026"/>
      <c r="DB60" s="1024"/>
      <c r="DC60" s="1025"/>
      <c r="DD60" s="1025"/>
      <c r="DE60" s="1025"/>
      <c r="DF60" s="1026"/>
      <c r="DG60" s="1024"/>
      <c r="DH60" s="1025"/>
      <c r="DI60" s="1025"/>
      <c r="DJ60" s="1025"/>
      <c r="DK60" s="1026"/>
      <c r="DL60" s="1024"/>
      <c r="DM60" s="1025"/>
      <c r="DN60" s="1025"/>
      <c r="DO60" s="1025"/>
      <c r="DP60" s="1026"/>
      <c r="DQ60" s="1024"/>
      <c r="DR60" s="1025"/>
      <c r="DS60" s="1025"/>
      <c r="DT60" s="1025"/>
      <c r="DU60" s="1026"/>
      <c r="DV60" s="1027"/>
      <c r="DW60" s="1028"/>
      <c r="DX60" s="1028"/>
      <c r="DY60" s="1028"/>
      <c r="DZ60" s="1029"/>
      <c r="EA60" s="212"/>
    </row>
    <row r="61" spans="1:131" ht="26.25" customHeight="1" thickBot="1" x14ac:dyDescent="0.2">
      <c r="A61" s="221">
        <v>34</v>
      </c>
      <c r="B61" s="1065"/>
      <c r="C61" s="1066"/>
      <c r="D61" s="1066"/>
      <c r="E61" s="1066"/>
      <c r="F61" s="1066"/>
      <c r="G61" s="1066"/>
      <c r="H61" s="1066"/>
      <c r="I61" s="1066"/>
      <c r="J61" s="1066"/>
      <c r="K61" s="1066"/>
      <c r="L61" s="1066"/>
      <c r="M61" s="1066"/>
      <c r="N61" s="1066"/>
      <c r="O61" s="1066"/>
      <c r="P61" s="1067"/>
      <c r="Q61" s="1068"/>
      <c r="R61" s="1060"/>
      <c r="S61" s="1060"/>
      <c r="T61" s="1060"/>
      <c r="U61" s="1060"/>
      <c r="V61" s="1060"/>
      <c r="W61" s="1060"/>
      <c r="X61" s="1060"/>
      <c r="Y61" s="1060"/>
      <c r="Z61" s="1060"/>
      <c r="AA61" s="1060"/>
      <c r="AB61" s="1060"/>
      <c r="AC61" s="1060"/>
      <c r="AD61" s="1060"/>
      <c r="AE61" s="1069"/>
      <c r="AF61" s="1070"/>
      <c r="AG61" s="1071"/>
      <c r="AH61" s="1071"/>
      <c r="AI61" s="1071"/>
      <c r="AJ61" s="1072"/>
      <c r="AK61" s="1059"/>
      <c r="AL61" s="1060"/>
      <c r="AM61" s="1060"/>
      <c r="AN61" s="1060"/>
      <c r="AO61" s="1060"/>
      <c r="AP61" s="1060"/>
      <c r="AQ61" s="1060"/>
      <c r="AR61" s="1060"/>
      <c r="AS61" s="1060"/>
      <c r="AT61" s="1060"/>
      <c r="AU61" s="1060"/>
      <c r="AV61" s="1060"/>
      <c r="AW61" s="1060"/>
      <c r="AX61" s="1060"/>
      <c r="AY61" s="1060"/>
      <c r="AZ61" s="1061"/>
      <c r="BA61" s="1061"/>
      <c r="BB61" s="1061"/>
      <c r="BC61" s="1061"/>
      <c r="BD61" s="1061"/>
      <c r="BE61" s="1007"/>
      <c r="BF61" s="1007"/>
      <c r="BG61" s="1007"/>
      <c r="BH61" s="1007"/>
      <c r="BI61" s="1008"/>
      <c r="BJ61" s="214"/>
      <c r="BK61" s="214"/>
      <c r="BL61" s="214"/>
      <c r="BM61" s="214"/>
      <c r="BN61" s="214"/>
      <c r="BO61" s="224"/>
      <c r="BP61" s="224"/>
      <c r="BQ61" s="221">
        <v>55</v>
      </c>
      <c r="BR61" s="222"/>
      <c r="BS61" s="1027"/>
      <c r="BT61" s="1028"/>
      <c r="BU61" s="1028"/>
      <c r="BV61" s="1028"/>
      <c r="BW61" s="1028"/>
      <c r="BX61" s="1028"/>
      <c r="BY61" s="1028"/>
      <c r="BZ61" s="1028"/>
      <c r="CA61" s="1028"/>
      <c r="CB61" s="1028"/>
      <c r="CC61" s="1028"/>
      <c r="CD61" s="1028"/>
      <c r="CE61" s="1028"/>
      <c r="CF61" s="1028"/>
      <c r="CG61" s="1049"/>
      <c r="CH61" s="1024"/>
      <c r="CI61" s="1025"/>
      <c r="CJ61" s="1025"/>
      <c r="CK61" s="1025"/>
      <c r="CL61" s="1026"/>
      <c r="CM61" s="1024"/>
      <c r="CN61" s="1025"/>
      <c r="CO61" s="1025"/>
      <c r="CP61" s="1025"/>
      <c r="CQ61" s="1026"/>
      <c r="CR61" s="1024"/>
      <c r="CS61" s="1025"/>
      <c r="CT61" s="1025"/>
      <c r="CU61" s="1025"/>
      <c r="CV61" s="1026"/>
      <c r="CW61" s="1024"/>
      <c r="CX61" s="1025"/>
      <c r="CY61" s="1025"/>
      <c r="CZ61" s="1025"/>
      <c r="DA61" s="1026"/>
      <c r="DB61" s="1024"/>
      <c r="DC61" s="1025"/>
      <c r="DD61" s="1025"/>
      <c r="DE61" s="1025"/>
      <c r="DF61" s="1026"/>
      <c r="DG61" s="1024"/>
      <c r="DH61" s="1025"/>
      <c r="DI61" s="1025"/>
      <c r="DJ61" s="1025"/>
      <c r="DK61" s="1026"/>
      <c r="DL61" s="1024"/>
      <c r="DM61" s="1025"/>
      <c r="DN61" s="1025"/>
      <c r="DO61" s="1025"/>
      <c r="DP61" s="1026"/>
      <c r="DQ61" s="1024"/>
      <c r="DR61" s="1025"/>
      <c r="DS61" s="1025"/>
      <c r="DT61" s="1025"/>
      <c r="DU61" s="1026"/>
      <c r="DV61" s="1027"/>
      <c r="DW61" s="1028"/>
      <c r="DX61" s="1028"/>
      <c r="DY61" s="1028"/>
      <c r="DZ61" s="1029"/>
      <c r="EA61" s="212"/>
    </row>
    <row r="62" spans="1:131" ht="26.25" customHeight="1" x14ac:dyDescent="0.15">
      <c r="A62" s="221">
        <v>35</v>
      </c>
      <c r="B62" s="1065"/>
      <c r="C62" s="1066"/>
      <c r="D62" s="1066"/>
      <c r="E62" s="1066"/>
      <c r="F62" s="1066"/>
      <c r="G62" s="1066"/>
      <c r="H62" s="1066"/>
      <c r="I62" s="1066"/>
      <c r="J62" s="1066"/>
      <c r="K62" s="1066"/>
      <c r="L62" s="1066"/>
      <c r="M62" s="1066"/>
      <c r="N62" s="1066"/>
      <c r="O62" s="1066"/>
      <c r="P62" s="1067"/>
      <c r="Q62" s="1068"/>
      <c r="R62" s="1060"/>
      <c r="S62" s="1060"/>
      <c r="T62" s="1060"/>
      <c r="U62" s="1060"/>
      <c r="V62" s="1060"/>
      <c r="W62" s="1060"/>
      <c r="X62" s="1060"/>
      <c r="Y62" s="1060"/>
      <c r="Z62" s="1060"/>
      <c r="AA62" s="1060"/>
      <c r="AB62" s="1060"/>
      <c r="AC62" s="1060"/>
      <c r="AD62" s="1060"/>
      <c r="AE62" s="1069"/>
      <c r="AF62" s="1070"/>
      <c r="AG62" s="1071"/>
      <c r="AH62" s="1071"/>
      <c r="AI62" s="1071"/>
      <c r="AJ62" s="1072"/>
      <c r="AK62" s="1059"/>
      <c r="AL62" s="1060"/>
      <c r="AM62" s="1060"/>
      <c r="AN62" s="1060"/>
      <c r="AO62" s="1060"/>
      <c r="AP62" s="1060"/>
      <c r="AQ62" s="1060"/>
      <c r="AR62" s="1060"/>
      <c r="AS62" s="1060"/>
      <c r="AT62" s="1060"/>
      <c r="AU62" s="1060"/>
      <c r="AV62" s="1060"/>
      <c r="AW62" s="1060"/>
      <c r="AX62" s="1060"/>
      <c r="AY62" s="1060"/>
      <c r="AZ62" s="1061"/>
      <c r="BA62" s="1061"/>
      <c r="BB62" s="1061"/>
      <c r="BC62" s="1061"/>
      <c r="BD62" s="1061"/>
      <c r="BE62" s="1007"/>
      <c r="BF62" s="1007"/>
      <c r="BG62" s="1007"/>
      <c r="BH62" s="1007"/>
      <c r="BI62" s="1008"/>
      <c r="BJ62" s="1062" t="s">
        <v>398</v>
      </c>
      <c r="BK62" s="1063"/>
      <c r="BL62" s="1063"/>
      <c r="BM62" s="1063"/>
      <c r="BN62" s="1064"/>
      <c r="BO62" s="224"/>
      <c r="BP62" s="224"/>
      <c r="BQ62" s="221">
        <v>56</v>
      </c>
      <c r="BR62" s="222"/>
      <c r="BS62" s="1027"/>
      <c r="BT62" s="1028"/>
      <c r="BU62" s="1028"/>
      <c r="BV62" s="1028"/>
      <c r="BW62" s="1028"/>
      <c r="BX62" s="1028"/>
      <c r="BY62" s="1028"/>
      <c r="BZ62" s="1028"/>
      <c r="CA62" s="1028"/>
      <c r="CB62" s="1028"/>
      <c r="CC62" s="1028"/>
      <c r="CD62" s="1028"/>
      <c r="CE62" s="1028"/>
      <c r="CF62" s="1028"/>
      <c r="CG62" s="1049"/>
      <c r="CH62" s="1024"/>
      <c r="CI62" s="1025"/>
      <c r="CJ62" s="1025"/>
      <c r="CK62" s="1025"/>
      <c r="CL62" s="1026"/>
      <c r="CM62" s="1024"/>
      <c r="CN62" s="1025"/>
      <c r="CO62" s="1025"/>
      <c r="CP62" s="1025"/>
      <c r="CQ62" s="1026"/>
      <c r="CR62" s="1024"/>
      <c r="CS62" s="1025"/>
      <c r="CT62" s="1025"/>
      <c r="CU62" s="1025"/>
      <c r="CV62" s="1026"/>
      <c r="CW62" s="1024"/>
      <c r="CX62" s="1025"/>
      <c r="CY62" s="1025"/>
      <c r="CZ62" s="1025"/>
      <c r="DA62" s="1026"/>
      <c r="DB62" s="1024"/>
      <c r="DC62" s="1025"/>
      <c r="DD62" s="1025"/>
      <c r="DE62" s="1025"/>
      <c r="DF62" s="1026"/>
      <c r="DG62" s="1024"/>
      <c r="DH62" s="1025"/>
      <c r="DI62" s="1025"/>
      <c r="DJ62" s="1025"/>
      <c r="DK62" s="1026"/>
      <c r="DL62" s="1024"/>
      <c r="DM62" s="1025"/>
      <c r="DN62" s="1025"/>
      <c r="DO62" s="1025"/>
      <c r="DP62" s="1026"/>
      <c r="DQ62" s="1024"/>
      <c r="DR62" s="1025"/>
      <c r="DS62" s="1025"/>
      <c r="DT62" s="1025"/>
      <c r="DU62" s="1026"/>
      <c r="DV62" s="1027"/>
      <c r="DW62" s="1028"/>
      <c r="DX62" s="1028"/>
      <c r="DY62" s="1028"/>
      <c r="DZ62" s="1029"/>
      <c r="EA62" s="212"/>
    </row>
    <row r="63" spans="1:131" ht="26.25" customHeight="1" thickBot="1" x14ac:dyDescent="0.2">
      <c r="A63" s="223" t="s">
        <v>378</v>
      </c>
      <c r="B63" s="972" t="s">
        <v>399</v>
      </c>
      <c r="C63" s="973"/>
      <c r="D63" s="973"/>
      <c r="E63" s="973"/>
      <c r="F63" s="973"/>
      <c r="G63" s="973"/>
      <c r="H63" s="973"/>
      <c r="I63" s="973"/>
      <c r="J63" s="973"/>
      <c r="K63" s="973"/>
      <c r="L63" s="973"/>
      <c r="M63" s="973"/>
      <c r="N63" s="973"/>
      <c r="O63" s="973"/>
      <c r="P63" s="983"/>
      <c r="Q63" s="997"/>
      <c r="R63" s="998"/>
      <c r="S63" s="998"/>
      <c r="T63" s="998"/>
      <c r="U63" s="998"/>
      <c r="V63" s="998"/>
      <c r="W63" s="998"/>
      <c r="X63" s="998"/>
      <c r="Y63" s="998"/>
      <c r="Z63" s="998"/>
      <c r="AA63" s="998"/>
      <c r="AB63" s="998"/>
      <c r="AC63" s="998"/>
      <c r="AD63" s="998"/>
      <c r="AE63" s="1055"/>
      <c r="AF63" s="1056">
        <v>2669</v>
      </c>
      <c r="AG63" s="994"/>
      <c r="AH63" s="994"/>
      <c r="AI63" s="994"/>
      <c r="AJ63" s="1057"/>
      <c r="AK63" s="1058"/>
      <c r="AL63" s="998"/>
      <c r="AM63" s="998"/>
      <c r="AN63" s="998"/>
      <c r="AO63" s="998"/>
      <c r="AP63" s="994">
        <v>9107</v>
      </c>
      <c r="AQ63" s="994"/>
      <c r="AR63" s="994"/>
      <c r="AS63" s="994"/>
      <c r="AT63" s="994"/>
      <c r="AU63" s="994">
        <v>1864</v>
      </c>
      <c r="AV63" s="994"/>
      <c r="AW63" s="994"/>
      <c r="AX63" s="994"/>
      <c r="AY63" s="994"/>
      <c r="AZ63" s="1052"/>
      <c r="BA63" s="1052"/>
      <c r="BB63" s="1052"/>
      <c r="BC63" s="1052"/>
      <c r="BD63" s="1052"/>
      <c r="BE63" s="995"/>
      <c r="BF63" s="995"/>
      <c r="BG63" s="995"/>
      <c r="BH63" s="995"/>
      <c r="BI63" s="996"/>
      <c r="BJ63" s="1053" t="s">
        <v>122</v>
      </c>
      <c r="BK63" s="988"/>
      <c r="BL63" s="988"/>
      <c r="BM63" s="988"/>
      <c r="BN63" s="1054"/>
      <c r="BO63" s="224"/>
      <c r="BP63" s="224"/>
      <c r="BQ63" s="221">
        <v>57</v>
      </c>
      <c r="BR63" s="222"/>
      <c r="BS63" s="1027"/>
      <c r="BT63" s="1028"/>
      <c r="BU63" s="1028"/>
      <c r="BV63" s="1028"/>
      <c r="BW63" s="1028"/>
      <c r="BX63" s="1028"/>
      <c r="BY63" s="1028"/>
      <c r="BZ63" s="1028"/>
      <c r="CA63" s="1028"/>
      <c r="CB63" s="1028"/>
      <c r="CC63" s="1028"/>
      <c r="CD63" s="1028"/>
      <c r="CE63" s="1028"/>
      <c r="CF63" s="1028"/>
      <c r="CG63" s="1049"/>
      <c r="CH63" s="1024"/>
      <c r="CI63" s="1025"/>
      <c r="CJ63" s="1025"/>
      <c r="CK63" s="1025"/>
      <c r="CL63" s="1026"/>
      <c r="CM63" s="1024"/>
      <c r="CN63" s="1025"/>
      <c r="CO63" s="1025"/>
      <c r="CP63" s="1025"/>
      <c r="CQ63" s="1026"/>
      <c r="CR63" s="1024"/>
      <c r="CS63" s="1025"/>
      <c r="CT63" s="1025"/>
      <c r="CU63" s="1025"/>
      <c r="CV63" s="1026"/>
      <c r="CW63" s="1024"/>
      <c r="CX63" s="1025"/>
      <c r="CY63" s="1025"/>
      <c r="CZ63" s="1025"/>
      <c r="DA63" s="1026"/>
      <c r="DB63" s="1024"/>
      <c r="DC63" s="1025"/>
      <c r="DD63" s="1025"/>
      <c r="DE63" s="1025"/>
      <c r="DF63" s="1026"/>
      <c r="DG63" s="1024"/>
      <c r="DH63" s="1025"/>
      <c r="DI63" s="1025"/>
      <c r="DJ63" s="1025"/>
      <c r="DK63" s="1026"/>
      <c r="DL63" s="1024"/>
      <c r="DM63" s="1025"/>
      <c r="DN63" s="1025"/>
      <c r="DO63" s="1025"/>
      <c r="DP63" s="1026"/>
      <c r="DQ63" s="1024"/>
      <c r="DR63" s="1025"/>
      <c r="DS63" s="1025"/>
      <c r="DT63" s="1025"/>
      <c r="DU63" s="1026"/>
      <c r="DV63" s="1027"/>
      <c r="DW63" s="1028"/>
      <c r="DX63" s="1028"/>
      <c r="DY63" s="1028"/>
      <c r="DZ63" s="1029"/>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1027"/>
      <c r="BT64" s="1028"/>
      <c r="BU64" s="1028"/>
      <c r="BV64" s="1028"/>
      <c r="BW64" s="1028"/>
      <c r="BX64" s="1028"/>
      <c r="BY64" s="1028"/>
      <c r="BZ64" s="1028"/>
      <c r="CA64" s="1028"/>
      <c r="CB64" s="1028"/>
      <c r="CC64" s="1028"/>
      <c r="CD64" s="1028"/>
      <c r="CE64" s="1028"/>
      <c r="CF64" s="1028"/>
      <c r="CG64" s="1049"/>
      <c r="CH64" s="1024"/>
      <c r="CI64" s="1025"/>
      <c r="CJ64" s="1025"/>
      <c r="CK64" s="1025"/>
      <c r="CL64" s="1026"/>
      <c r="CM64" s="1024"/>
      <c r="CN64" s="1025"/>
      <c r="CO64" s="1025"/>
      <c r="CP64" s="1025"/>
      <c r="CQ64" s="1026"/>
      <c r="CR64" s="1024"/>
      <c r="CS64" s="1025"/>
      <c r="CT64" s="1025"/>
      <c r="CU64" s="1025"/>
      <c r="CV64" s="1026"/>
      <c r="CW64" s="1024"/>
      <c r="CX64" s="1025"/>
      <c r="CY64" s="1025"/>
      <c r="CZ64" s="1025"/>
      <c r="DA64" s="1026"/>
      <c r="DB64" s="1024"/>
      <c r="DC64" s="1025"/>
      <c r="DD64" s="1025"/>
      <c r="DE64" s="1025"/>
      <c r="DF64" s="1026"/>
      <c r="DG64" s="1024"/>
      <c r="DH64" s="1025"/>
      <c r="DI64" s="1025"/>
      <c r="DJ64" s="1025"/>
      <c r="DK64" s="1026"/>
      <c r="DL64" s="1024"/>
      <c r="DM64" s="1025"/>
      <c r="DN64" s="1025"/>
      <c r="DO64" s="1025"/>
      <c r="DP64" s="1026"/>
      <c r="DQ64" s="1024"/>
      <c r="DR64" s="1025"/>
      <c r="DS64" s="1025"/>
      <c r="DT64" s="1025"/>
      <c r="DU64" s="1026"/>
      <c r="DV64" s="1027"/>
      <c r="DW64" s="1028"/>
      <c r="DX64" s="1028"/>
      <c r="DY64" s="1028"/>
      <c r="DZ64" s="1029"/>
      <c r="EA64" s="212"/>
    </row>
    <row r="65" spans="1:131" ht="26.25" customHeight="1" thickBot="1" x14ac:dyDescent="0.2">
      <c r="A65" s="214" t="s">
        <v>400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1027"/>
      <c r="BT65" s="1028"/>
      <c r="BU65" s="1028"/>
      <c r="BV65" s="1028"/>
      <c r="BW65" s="1028"/>
      <c r="BX65" s="1028"/>
      <c r="BY65" s="1028"/>
      <c r="BZ65" s="1028"/>
      <c r="CA65" s="1028"/>
      <c r="CB65" s="1028"/>
      <c r="CC65" s="1028"/>
      <c r="CD65" s="1028"/>
      <c r="CE65" s="1028"/>
      <c r="CF65" s="1028"/>
      <c r="CG65" s="1049"/>
      <c r="CH65" s="1024"/>
      <c r="CI65" s="1025"/>
      <c r="CJ65" s="1025"/>
      <c r="CK65" s="1025"/>
      <c r="CL65" s="1026"/>
      <c r="CM65" s="1024"/>
      <c r="CN65" s="1025"/>
      <c r="CO65" s="1025"/>
      <c r="CP65" s="1025"/>
      <c r="CQ65" s="1026"/>
      <c r="CR65" s="1024"/>
      <c r="CS65" s="1025"/>
      <c r="CT65" s="1025"/>
      <c r="CU65" s="1025"/>
      <c r="CV65" s="1026"/>
      <c r="CW65" s="1024"/>
      <c r="CX65" s="1025"/>
      <c r="CY65" s="1025"/>
      <c r="CZ65" s="1025"/>
      <c r="DA65" s="1026"/>
      <c r="DB65" s="1024"/>
      <c r="DC65" s="1025"/>
      <c r="DD65" s="1025"/>
      <c r="DE65" s="1025"/>
      <c r="DF65" s="1026"/>
      <c r="DG65" s="1024"/>
      <c r="DH65" s="1025"/>
      <c r="DI65" s="1025"/>
      <c r="DJ65" s="1025"/>
      <c r="DK65" s="1026"/>
      <c r="DL65" s="1024"/>
      <c r="DM65" s="1025"/>
      <c r="DN65" s="1025"/>
      <c r="DO65" s="1025"/>
      <c r="DP65" s="1026"/>
      <c r="DQ65" s="1024"/>
      <c r="DR65" s="1025"/>
      <c r="DS65" s="1025"/>
      <c r="DT65" s="1025"/>
      <c r="DU65" s="1026"/>
      <c r="DV65" s="1027"/>
      <c r="DW65" s="1028"/>
      <c r="DX65" s="1028"/>
      <c r="DY65" s="1028"/>
      <c r="DZ65" s="1029"/>
      <c r="EA65" s="212"/>
    </row>
    <row r="66" spans="1:131" ht="26.25" customHeight="1" x14ac:dyDescent="0.15">
      <c r="A66" s="1030" t="s">
        <v>401</v>
      </c>
      <c r="B66" s="1031"/>
      <c r="C66" s="1031"/>
      <c r="D66" s="1031"/>
      <c r="E66" s="1031"/>
      <c r="F66" s="1031"/>
      <c r="G66" s="1031"/>
      <c r="H66" s="1031"/>
      <c r="I66" s="1031"/>
      <c r="J66" s="1031"/>
      <c r="K66" s="1031"/>
      <c r="L66" s="1031"/>
      <c r="M66" s="1031"/>
      <c r="N66" s="1031"/>
      <c r="O66" s="1031"/>
      <c r="P66" s="1032"/>
      <c r="Q66" s="1036" t="s">
        <v>382</v>
      </c>
      <c r="R66" s="1037"/>
      <c r="S66" s="1037"/>
      <c r="T66" s="1037"/>
      <c r="U66" s="1038"/>
      <c r="V66" s="1036" t="s">
        <v>383</v>
      </c>
      <c r="W66" s="1037"/>
      <c r="X66" s="1037"/>
      <c r="Y66" s="1037"/>
      <c r="Z66" s="1038"/>
      <c r="AA66" s="1036" t="s">
        <v>384</v>
      </c>
      <c r="AB66" s="1037"/>
      <c r="AC66" s="1037"/>
      <c r="AD66" s="1037"/>
      <c r="AE66" s="1038"/>
      <c r="AF66" s="1042" t="s">
        <v>385</v>
      </c>
      <c r="AG66" s="1043"/>
      <c r="AH66" s="1043"/>
      <c r="AI66" s="1043"/>
      <c r="AJ66" s="1044"/>
      <c r="AK66" s="1036" t="s">
        <v>386</v>
      </c>
      <c r="AL66" s="1031"/>
      <c r="AM66" s="1031"/>
      <c r="AN66" s="1031"/>
      <c r="AO66" s="1032"/>
      <c r="AP66" s="1036" t="s">
        <v>387</v>
      </c>
      <c r="AQ66" s="1037"/>
      <c r="AR66" s="1037"/>
      <c r="AS66" s="1037"/>
      <c r="AT66" s="1038"/>
      <c r="AU66" s="1036" t="s">
        <v>402</v>
      </c>
      <c r="AV66" s="1037"/>
      <c r="AW66" s="1037"/>
      <c r="AX66" s="1037"/>
      <c r="AY66" s="1038"/>
      <c r="AZ66" s="1036" t="s">
        <v>364</v>
      </c>
      <c r="BA66" s="1037"/>
      <c r="BB66" s="1037"/>
      <c r="BC66" s="1037"/>
      <c r="BD66" s="1050"/>
      <c r="BE66" s="224"/>
      <c r="BF66" s="224"/>
      <c r="BG66" s="224"/>
      <c r="BH66" s="224"/>
      <c r="BI66" s="224"/>
      <c r="BJ66" s="224"/>
      <c r="BK66" s="224"/>
      <c r="BL66" s="224"/>
      <c r="BM66" s="224"/>
      <c r="BN66" s="224"/>
      <c r="BO66" s="224"/>
      <c r="BP66" s="224"/>
      <c r="BQ66" s="221">
        <v>60</v>
      </c>
      <c r="BR66" s="226"/>
      <c r="BS66" s="980"/>
      <c r="BT66" s="981"/>
      <c r="BU66" s="981"/>
      <c r="BV66" s="981"/>
      <c r="BW66" s="981"/>
      <c r="BX66" s="981"/>
      <c r="BY66" s="981"/>
      <c r="BZ66" s="981"/>
      <c r="CA66" s="981"/>
      <c r="CB66" s="981"/>
      <c r="CC66" s="981"/>
      <c r="CD66" s="981"/>
      <c r="CE66" s="981"/>
      <c r="CF66" s="981"/>
      <c r="CG66" s="990"/>
      <c r="CH66" s="991"/>
      <c r="CI66" s="992"/>
      <c r="CJ66" s="992"/>
      <c r="CK66" s="992"/>
      <c r="CL66" s="993"/>
      <c r="CM66" s="991"/>
      <c r="CN66" s="992"/>
      <c r="CO66" s="992"/>
      <c r="CP66" s="992"/>
      <c r="CQ66" s="993"/>
      <c r="CR66" s="991"/>
      <c r="CS66" s="992"/>
      <c r="CT66" s="992"/>
      <c r="CU66" s="992"/>
      <c r="CV66" s="993"/>
      <c r="CW66" s="991"/>
      <c r="CX66" s="992"/>
      <c r="CY66" s="992"/>
      <c r="CZ66" s="992"/>
      <c r="DA66" s="993"/>
      <c r="DB66" s="991"/>
      <c r="DC66" s="992"/>
      <c r="DD66" s="992"/>
      <c r="DE66" s="992"/>
      <c r="DF66" s="993"/>
      <c r="DG66" s="991"/>
      <c r="DH66" s="992"/>
      <c r="DI66" s="992"/>
      <c r="DJ66" s="992"/>
      <c r="DK66" s="993"/>
      <c r="DL66" s="991"/>
      <c r="DM66" s="992"/>
      <c r="DN66" s="992"/>
      <c r="DO66" s="992"/>
      <c r="DP66" s="993"/>
      <c r="DQ66" s="991"/>
      <c r="DR66" s="992"/>
      <c r="DS66" s="992"/>
      <c r="DT66" s="992"/>
      <c r="DU66" s="993"/>
      <c r="DV66" s="980"/>
      <c r="DW66" s="981"/>
      <c r="DX66" s="981"/>
      <c r="DY66" s="981"/>
      <c r="DZ66" s="982"/>
      <c r="EA66" s="212"/>
    </row>
    <row r="67" spans="1:131" ht="26.25" customHeight="1" thickBot="1" x14ac:dyDescent="0.2">
      <c r="A67" s="1033"/>
      <c r="B67" s="1034"/>
      <c r="C67" s="1034"/>
      <c r="D67" s="1034"/>
      <c r="E67" s="1034"/>
      <c r="F67" s="1034"/>
      <c r="G67" s="1034"/>
      <c r="H67" s="1034"/>
      <c r="I67" s="1034"/>
      <c r="J67" s="1034"/>
      <c r="K67" s="1034"/>
      <c r="L67" s="1034"/>
      <c r="M67" s="1034"/>
      <c r="N67" s="1034"/>
      <c r="O67" s="1034"/>
      <c r="P67" s="1035"/>
      <c r="Q67" s="1039"/>
      <c r="R67" s="1040"/>
      <c r="S67" s="1040"/>
      <c r="T67" s="1040"/>
      <c r="U67" s="1041"/>
      <c r="V67" s="1039"/>
      <c r="W67" s="1040"/>
      <c r="X67" s="1040"/>
      <c r="Y67" s="1040"/>
      <c r="Z67" s="1041"/>
      <c r="AA67" s="1039"/>
      <c r="AB67" s="1040"/>
      <c r="AC67" s="1040"/>
      <c r="AD67" s="1040"/>
      <c r="AE67" s="1041"/>
      <c r="AF67" s="1045"/>
      <c r="AG67" s="1046"/>
      <c r="AH67" s="1046"/>
      <c r="AI67" s="1046"/>
      <c r="AJ67" s="1047"/>
      <c r="AK67" s="1048"/>
      <c r="AL67" s="1034"/>
      <c r="AM67" s="1034"/>
      <c r="AN67" s="1034"/>
      <c r="AO67" s="1035"/>
      <c r="AP67" s="1039"/>
      <c r="AQ67" s="1040"/>
      <c r="AR67" s="1040"/>
      <c r="AS67" s="1040"/>
      <c r="AT67" s="1041"/>
      <c r="AU67" s="1039"/>
      <c r="AV67" s="1040"/>
      <c r="AW67" s="1040"/>
      <c r="AX67" s="1040"/>
      <c r="AY67" s="1041"/>
      <c r="AZ67" s="1039"/>
      <c r="BA67" s="1040"/>
      <c r="BB67" s="1040"/>
      <c r="BC67" s="1040"/>
      <c r="BD67" s="1051"/>
      <c r="BE67" s="224"/>
      <c r="BF67" s="224"/>
      <c r="BG67" s="224"/>
      <c r="BH67" s="224"/>
      <c r="BI67" s="224"/>
      <c r="BJ67" s="224"/>
      <c r="BK67" s="224"/>
      <c r="BL67" s="224"/>
      <c r="BM67" s="224"/>
      <c r="BN67" s="224"/>
      <c r="BO67" s="224"/>
      <c r="BP67" s="224"/>
      <c r="BQ67" s="221">
        <v>61</v>
      </c>
      <c r="BR67" s="226"/>
      <c r="BS67" s="980"/>
      <c r="BT67" s="981"/>
      <c r="BU67" s="981"/>
      <c r="BV67" s="981"/>
      <c r="BW67" s="981"/>
      <c r="BX67" s="981"/>
      <c r="BY67" s="981"/>
      <c r="BZ67" s="981"/>
      <c r="CA67" s="981"/>
      <c r="CB67" s="981"/>
      <c r="CC67" s="981"/>
      <c r="CD67" s="981"/>
      <c r="CE67" s="981"/>
      <c r="CF67" s="981"/>
      <c r="CG67" s="990"/>
      <c r="CH67" s="991"/>
      <c r="CI67" s="992"/>
      <c r="CJ67" s="992"/>
      <c r="CK67" s="992"/>
      <c r="CL67" s="993"/>
      <c r="CM67" s="991"/>
      <c r="CN67" s="992"/>
      <c r="CO67" s="992"/>
      <c r="CP67" s="992"/>
      <c r="CQ67" s="993"/>
      <c r="CR67" s="991"/>
      <c r="CS67" s="992"/>
      <c r="CT67" s="992"/>
      <c r="CU67" s="992"/>
      <c r="CV67" s="993"/>
      <c r="CW67" s="991"/>
      <c r="CX67" s="992"/>
      <c r="CY67" s="992"/>
      <c r="CZ67" s="992"/>
      <c r="DA67" s="993"/>
      <c r="DB67" s="991"/>
      <c r="DC67" s="992"/>
      <c r="DD67" s="992"/>
      <c r="DE67" s="992"/>
      <c r="DF67" s="993"/>
      <c r="DG67" s="991"/>
      <c r="DH67" s="992"/>
      <c r="DI67" s="992"/>
      <c r="DJ67" s="992"/>
      <c r="DK67" s="993"/>
      <c r="DL67" s="991"/>
      <c r="DM67" s="992"/>
      <c r="DN67" s="992"/>
      <c r="DO67" s="992"/>
      <c r="DP67" s="993"/>
      <c r="DQ67" s="991"/>
      <c r="DR67" s="992"/>
      <c r="DS67" s="992"/>
      <c r="DT67" s="992"/>
      <c r="DU67" s="993"/>
      <c r="DV67" s="980"/>
      <c r="DW67" s="981"/>
      <c r="DX67" s="981"/>
      <c r="DY67" s="981"/>
      <c r="DZ67" s="982"/>
      <c r="EA67" s="212"/>
    </row>
    <row r="68" spans="1:131" ht="26.25" customHeight="1" thickTop="1" x14ac:dyDescent="0.15">
      <c r="A68" s="219">
        <v>1</v>
      </c>
      <c r="B68" s="1020" t="s">
        <v>554</v>
      </c>
      <c r="C68" s="1021"/>
      <c r="D68" s="1021"/>
      <c r="E68" s="1021"/>
      <c r="F68" s="1021"/>
      <c r="G68" s="1021"/>
      <c r="H68" s="1021"/>
      <c r="I68" s="1021"/>
      <c r="J68" s="1021"/>
      <c r="K68" s="1021"/>
      <c r="L68" s="1021"/>
      <c r="M68" s="1021"/>
      <c r="N68" s="1021"/>
      <c r="O68" s="1021"/>
      <c r="P68" s="1022"/>
      <c r="Q68" s="1023">
        <v>5093</v>
      </c>
      <c r="R68" s="1017"/>
      <c r="S68" s="1017"/>
      <c r="T68" s="1017"/>
      <c r="U68" s="1017"/>
      <c r="V68" s="1017">
        <v>5037</v>
      </c>
      <c r="W68" s="1017"/>
      <c r="X68" s="1017"/>
      <c r="Y68" s="1017"/>
      <c r="Z68" s="1017"/>
      <c r="AA68" s="1017">
        <v>56</v>
      </c>
      <c r="AB68" s="1017"/>
      <c r="AC68" s="1017"/>
      <c r="AD68" s="1017"/>
      <c r="AE68" s="1017"/>
      <c r="AF68" s="1017">
        <v>56</v>
      </c>
      <c r="AG68" s="1017"/>
      <c r="AH68" s="1017"/>
      <c r="AI68" s="1017"/>
      <c r="AJ68" s="1017"/>
      <c r="AK68" s="1017">
        <v>1632</v>
      </c>
      <c r="AL68" s="1017"/>
      <c r="AM68" s="1017"/>
      <c r="AN68" s="1017"/>
      <c r="AO68" s="1017"/>
      <c r="AP68" s="1017" t="s">
        <v>553</v>
      </c>
      <c r="AQ68" s="1017"/>
      <c r="AR68" s="1017"/>
      <c r="AS68" s="1017"/>
      <c r="AT68" s="1017"/>
      <c r="AU68" s="1017" t="s">
        <v>553</v>
      </c>
      <c r="AV68" s="1017"/>
      <c r="AW68" s="1017"/>
      <c r="AX68" s="1017"/>
      <c r="AY68" s="1017"/>
      <c r="AZ68" s="1018"/>
      <c r="BA68" s="1018"/>
      <c r="BB68" s="1018"/>
      <c r="BC68" s="1018"/>
      <c r="BD68" s="1019"/>
      <c r="BE68" s="224"/>
      <c r="BF68" s="224"/>
      <c r="BG68" s="224"/>
      <c r="BH68" s="224"/>
      <c r="BI68" s="224"/>
      <c r="BJ68" s="224"/>
      <c r="BK68" s="224"/>
      <c r="BL68" s="224"/>
      <c r="BM68" s="224"/>
      <c r="BN68" s="224"/>
      <c r="BO68" s="224"/>
      <c r="BP68" s="224"/>
      <c r="BQ68" s="221">
        <v>62</v>
      </c>
      <c r="BR68" s="226"/>
      <c r="BS68" s="980"/>
      <c r="BT68" s="981"/>
      <c r="BU68" s="981"/>
      <c r="BV68" s="981"/>
      <c r="BW68" s="981"/>
      <c r="BX68" s="981"/>
      <c r="BY68" s="981"/>
      <c r="BZ68" s="981"/>
      <c r="CA68" s="981"/>
      <c r="CB68" s="981"/>
      <c r="CC68" s="981"/>
      <c r="CD68" s="981"/>
      <c r="CE68" s="981"/>
      <c r="CF68" s="981"/>
      <c r="CG68" s="990"/>
      <c r="CH68" s="991"/>
      <c r="CI68" s="992"/>
      <c r="CJ68" s="992"/>
      <c r="CK68" s="992"/>
      <c r="CL68" s="993"/>
      <c r="CM68" s="991"/>
      <c r="CN68" s="992"/>
      <c r="CO68" s="992"/>
      <c r="CP68" s="992"/>
      <c r="CQ68" s="993"/>
      <c r="CR68" s="991"/>
      <c r="CS68" s="992"/>
      <c r="CT68" s="992"/>
      <c r="CU68" s="992"/>
      <c r="CV68" s="993"/>
      <c r="CW68" s="991"/>
      <c r="CX68" s="992"/>
      <c r="CY68" s="992"/>
      <c r="CZ68" s="992"/>
      <c r="DA68" s="993"/>
      <c r="DB68" s="991"/>
      <c r="DC68" s="992"/>
      <c r="DD68" s="992"/>
      <c r="DE68" s="992"/>
      <c r="DF68" s="993"/>
      <c r="DG68" s="991"/>
      <c r="DH68" s="992"/>
      <c r="DI68" s="992"/>
      <c r="DJ68" s="992"/>
      <c r="DK68" s="993"/>
      <c r="DL68" s="991"/>
      <c r="DM68" s="992"/>
      <c r="DN68" s="992"/>
      <c r="DO68" s="992"/>
      <c r="DP68" s="993"/>
      <c r="DQ68" s="991"/>
      <c r="DR68" s="992"/>
      <c r="DS68" s="992"/>
      <c r="DT68" s="992"/>
      <c r="DU68" s="993"/>
      <c r="DV68" s="980"/>
      <c r="DW68" s="981"/>
      <c r="DX68" s="981"/>
      <c r="DY68" s="981"/>
      <c r="DZ68" s="982"/>
      <c r="EA68" s="212"/>
    </row>
    <row r="69" spans="1:131" ht="26.25" customHeight="1" x14ac:dyDescent="0.15">
      <c r="A69" s="221">
        <v>2</v>
      </c>
      <c r="B69" s="1009" t="s">
        <v>555</v>
      </c>
      <c r="C69" s="1010"/>
      <c r="D69" s="1010"/>
      <c r="E69" s="1010"/>
      <c r="F69" s="1010"/>
      <c r="G69" s="1010"/>
      <c r="H69" s="1010"/>
      <c r="I69" s="1010"/>
      <c r="J69" s="1010"/>
      <c r="K69" s="1010"/>
      <c r="L69" s="1010"/>
      <c r="M69" s="1010"/>
      <c r="N69" s="1010"/>
      <c r="O69" s="1010"/>
      <c r="P69" s="1011"/>
      <c r="Q69" s="1012">
        <v>3391</v>
      </c>
      <c r="R69" s="1006"/>
      <c r="S69" s="1006"/>
      <c r="T69" s="1006"/>
      <c r="U69" s="1006"/>
      <c r="V69" s="1006">
        <v>3294</v>
      </c>
      <c r="W69" s="1006"/>
      <c r="X69" s="1006"/>
      <c r="Y69" s="1006"/>
      <c r="Z69" s="1006"/>
      <c r="AA69" s="1006">
        <v>97</v>
      </c>
      <c r="AB69" s="1006"/>
      <c r="AC69" s="1006"/>
      <c r="AD69" s="1006"/>
      <c r="AE69" s="1006"/>
      <c r="AF69" s="1006">
        <v>722</v>
      </c>
      <c r="AG69" s="1006"/>
      <c r="AH69" s="1006"/>
      <c r="AI69" s="1006"/>
      <c r="AJ69" s="1006"/>
      <c r="AK69" s="1006" t="s">
        <v>553</v>
      </c>
      <c r="AL69" s="1006"/>
      <c r="AM69" s="1006"/>
      <c r="AN69" s="1006"/>
      <c r="AO69" s="1006"/>
      <c r="AP69" s="1006">
        <v>2626</v>
      </c>
      <c r="AQ69" s="1006"/>
      <c r="AR69" s="1006"/>
      <c r="AS69" s="1006"/>
      <c r="AT69" s="1006"/>
      <c r="AU69" s="1006">
        <v>578</v>
      </c>
      <c r="AV69" s="1006"/>
      <c r="AW69" s="1006"/>
      <c r="AX69" s="1006"/>
      <c r="AY69" s="1006"/>
      <c r="AZ69" s="1007"/>
      <c r="BA69" s="1007"/>
      <c r="BB69" s="1007"/>
      <c r="BC69" s="1007"/>
      <c r="BD69" s="1008"/>
      <c r="BE69" s="224"/>
      <c r="BF69" s="224"/>
      <c r="BG69" s="224"/>
      <c r="BH69" s="224"/>
      <c r="BI69" s="224"/>
      <c r="BJ69" s="224"/>
      <c r="BK69" s="224"/>
      <c r="BL69" s="224"/>
      <c r="BM69" s="224"/>
      <c r="BN69" s="224"/>
      <c r="BO69" s="224"/>
      <c r="BP69" s="224"/>
      <c r="BQ69" s="221">
        <v>63</v>
      </c>
      <c r="BR69" s="226"/>
      <c r="BS69" s="980"/>
      <c r="BT69" s="981"/>
      <c r="BU69" s="981"/>
      <c r="BV69" s="981"/>
      <c r="BW69" s="981"/>
      <c r="BX69" s="981"/>
      <c r="BY69" s="981"/>
      <c r="BZ69" s="981"/>
      <c r="CA69" s="981"/>
      <c r="CB69" s="981"/>
      <c r="CC69" s="981"/>
      <c r="CD69" s="981"/>
      <c r="CE69" s="981"/>
      <c r="CF69" s="981"/>
      <c r="CG69" s="990"/>
      <c r="CH69" s="991"/>
      <c r="CI69" s="992"/>
      <c r="CJ69" s="992"/>
      <c r="CK69" s="992"/>
      <c r="CL69" s="993"/>
      <c r="CM69" s="991"/>
      <c r="CN69" s="992"/>
      <c r="CO69" s="992"/>
      <c r="CP69" s="992"/>
      <c r="CQ69" s="993"/>
      <c r="CR69" s="991"/>
      <c r="CS69" s="992"/>
      <c r="CT69" s="992"/>
      <c r="CU69" s="992"/>
      <c r="CV69" s="993"/>
      <c r="CW69" s="991"/>
      <c r="CX69" s="992"/>
      <c r="CY69" s="992"/>
      <c r="CZ69" s="992"/>
      <c r="DA69" s="993"/>
      <c r="DB69" s="991"/>
      <c r="DC69" s="992"/>
      <c r="DD69" s="992"/>
      <c r="DE69" s="992"/>
      <c r="DF69" s="993"/>
      <c r="DG69" s="991"/>
      <c r="DH69" s="992"/>
      <c r="DI69" s="992"/>
      <c r="DJ69" s="992"/>
      <c r="DK69" s="993"/>
      <c r="DL69" s="991"/>
      <c r="DM69" s="992"/>
      <c r="DN69" s="992"/>
      <c r="DO69" s="992"/>
      <c r="DP69" s="993"/>
      <c r="DQ69" s="991"/>
      <c r="DR69" s="992"/>
      <c r="DS69" s="992"/>
      <c r="DT69" s="992"/>
      <c r="DU69" s="993"/>
      <c r="DV69" s="980"/>
      <c r="DW69" s="981"/>
      <c r="DX69" s="981"/>
      <c r="DY69" s="981"/>
      <c r="DZ69" s="982"/>
      <c r="EA69" s="212"/>
    </row>
    <row r="70" spans="1:131" ht="26.25" customHeight="1" x14ac:dyDescent="0.15">
      <c r="A70" s="221">
        <v>3</v>
      </c>
      <c r="B70" s="1009" t="s">
        <v>556</v>
      </c>
      <c r="C70" s="1010"/>
      <c r="D70" s="1010"/>
      <c r="E70" s="1010"/>
      <c r="F70" s="1010"/>
      <c r="G70" s="1010"/>
      <c r="H70" s="1010"/>
      <c r="I70" s="1010"/>
      <c r="J70" s="1010"/>
      <c r="K70" s="1010"/>
      <c r="L70" s="1010"/>
      <c r="M70" s="1010"/>
      <c r="N70" s="1010"/>
      <c r="O70" s="1010"/>
      <c r="P70" s="1011"/>
      <c r="Q70" s="1012">
        <v>493</v>
      </c>
      <c r="R70" s="1006"/>
      <c r="S70" s="1006"/>
      <c r="T70" s="1006"/>
      <c r="U70" s="1006"/>
      <c r="V70" s="1006">
        <v>467</v>
      </c>
      <c r="W70" s="1006"/>
      <c r="X70" s="1006"/>
      <c r="Y70" s="1006"/>
      <c r="Z70" s="1006"/>
      <c r="AA70" s="1006">
        <v>80</v>
      </c>
      <c r="AB70" s="1006"/>
      <c r="AC70" s="1006"/>
      <c r="AD70" s="1006"/>
      <c r="AE70" s="1006"/>
      <c r="AF70" s="1006">
        <v>80</v>
      </c>
      <c r="AG70" s="1006"/>
      <c r="AH70" s="1006"/>
      <c r="AI70" s="1006"/>
      <c r="AJ70" s="1006"/>
      <c r="AK70" s="1006" t="s">
        <v>553</v>
      </c>
      <c r="AL70" s="1006"/>
      <c r="AM70" s="1006"/>
      <c r="AN70" s="1006"/>
      <c r="AO70" s="1006"/>
      <c r="AP70" s="1006">
        <v>213</v>
      </c>
      <c r="AQ70" s="1006"/>
      <c r="AR70" s="1006"/>
      <c r="AS70" s="1006"/>
      <c r="AT70" s="1006"/>
      <c r="AU70" s="1006">
        <v>144</v>
      </c>
      <c r="AV70" s="1006"/>
      <c r="AW70" s="1006"/>
      <c r="AX70" s="1006"/>
      <c r="AY70" s="1006"/>
      <c r="AZ70" s="1007"/>
      <c r="BA70" s="1007"/>
      <c r="BB70" s="1007"/>
      <c r="BC70" s="1007"/>
      <c r="BD70" s="1008"/>
      <c r="BE70" s="224"/>
      <c r="BF70" s="224"/>
      <c r="BG70" s="224"/>
      <c r="BH70" s="224"/>
      <c r="BI70" s="224"/>
      <c r="BJ70" s="224"/>
      <c r="BK70" s="224"/>
      <c r="BL70" s="224"/>
      <c r="BM70" s="224"/>
      <c r="BN70" s="224"/>
      <c r="BO70" s="224"/>
      <c r="BP70" s="224"/>
      <c r="BQ70" s="221">
        <v>64</v>
      </c>
      <c r="BR70" s="226"/>
      <c r="BS70" s="980"/>
      <c r="BT70" s="981"/>
      <c r="BU70" s="981"/>
      <c r="BV70" s="981"/>
      <c r="BW70" s="981"/>
      <c r="BX70" s="981"/>
      <c r="BY70" s="981"/>
      <c r="BZ70" s="981"/>
      <c r="CA70" s="981"/>
      <c r="CB70" s="981"/>
      <c r="CC70" s="981"/>
      <c r="CD70" s="981"/>
      <c r="CE70" s="981"/>
      <c r="CF70" s="981"/>
      <c r="CG70" s="990"/>
      <c r="CH70" s="991"/>
      <c r="CI70" s="992"/>
      <c r="CJ70" s="992"/>
      <c r="CK70" s="992"/>
      <c r="CL70" s="993"/>
      <c r="CM70" s="991"/>
      <c r="CN70" s="992"/>
      <c r="CO70" s="992"/>
      <c r="CP70" s="992"/>
      <c r="CQ70" s="993"/>
      <c r="CR70" s="991"/>
      <c r="CS70" s="992"/>
      <c r="CT70" s="992"/>
      <c r="CU70" s="992"/>
      <c r="CV70" s="993"/>
      <c r="CW70" s="991"/>
      <c r="CX70" s="992"/>
      <c r="CY70" s="992"/>
      <c r="CZ70" s="992"/>
      <c r="DA70" s="993"/>
      <c r="DB70" s="991"/>
      <c r="DC70" s="992"/>
      <c r="DD70" s="992"/>
      <c r="DE70" s="992"/>
      <c r="DF70" s="993"/>
      <c r="DG70" s="991"/>
      <c r="DH70" s="992"/>
      <c r="DI70" s="992"/>
      <c r="DJ70" s="992"/>
      <c r="DK70" s="993"/>
      <c r="DL70" s="991"/>
      <c r="DM70" s="992"/>
      <c r="DN70" s="992"/>
      <c r="DO70" s="992"/>
      <c r="DP70" s="993"/>
      <c r="DQ70" s="991"/>
      <c r="DR70" s="992"/>
      <c r="DS70" s="992"/>
      <c r="DT70" s="992"/>
      <c r="DU70" s="993"/>
      <c r="DV70" s="980"/>
      <c r="DW70" s="981"/>
      <c r="DX70" s="981"/>
      <c r="DY70" s="981"/>
      <c r="DZ70" s="982"/>
      <c r="EA70" s="212"/>
    </row>
    <row r="71" spans="1:131" ht="26.25" customHeight="1" x14ac:dyDescent="0.15">
      <c r="A71" s="221">
        <v>4</v>
      </c>
      <c r="B71" s="1009" t="s">
        <v>557</v>
      </c>
      <c r="C71" s="1010"/>
      <c r="D71" s="1010"/>
      <c r="E71" s="1010"/>
      <c r="F71" s="1010"/>
      <c r="G71" s="1010"/>
      <c r="H71" s="1010"/>
      <c r="I71" s="1010"/>
      <c r="J71" s="1010"/>
      <c r="K71" s="1010"/>
      <c r="L71" s="1010"/>
      <c r="M71" s="1010"/>
      <c r="N71" s="1010"/>
      <c r="O71" s="1010"/>
      <c r="P71" s="1011"/>
      <c r="Q71" s="1012">
        <v>344</v>
      </c>
      <c r="R71" s="1006"/>
      <c r="S71" s="1006"/>
      <c r="T71" s="1006"/>
      <c r="U71" s="1006"/>
      <c r="V71" s="1006">
        <v>281</v>
      </c>
      <c r="W71" s="1006"/>
      <c r="X71" s="1006"/>
      <c r="Y71" s="1006"/>
      <c r="Z71" s="1006"/>
      <c r="AA71" s="1006">
        <v>63</v>
      </c>
      <c r="AB71" s="1006"/>
      <c r="AC71" s="1006"/>
      <c r="AD71" s="1006"/>
      <c r="AE71" s="1006"/>
      <c r="AF71" s="1006">
        <v>63</v>
      </c>
      <c r="AG71" s="1006"/>
      <c r="AH71" s="1006"/>
      <c r="AI71" s="1006"/>
      <c r="AJ71" s="1006"/>
      <c r="AK71" s="1006" t="s">
        <v>553</v>
      </c>
      <c r="AL71" s="1006"/>
      <c r="AM71" s="1006"/>
      <c r="AN71" s="1006"/>
      <c r="AO71" s="1006"/>
      <c r="AP71" s="1006">
        <v>1350</v>
      </c>
      <c r="AQ71" s="1006"/>
      <c r="AR71" s="1006"/>
      <c r="AS71" s="1006"/>
      <c r="AT71" s="1006"/>
      <c r="AU71" s="1006">
        <v>1085</v>
      </c>
      <c r="AV71" s="1006"/>
      <c r="AW71" s="1006"/>
      <c r="AX71" s="1006"/>
      <c r="AY71" s="1006"/>
      <c r="AZ71" s="1007"/>
      <c r="BA71" s="1007"/>
      <c r="BB71" s="1007"/>
      <c r="BC71" s="1007"/>
      <c r="BD71" s="1008"/>
      <c r="BE71" s="224"/>
      <c r="BF71" s="224"/>
      <c r="BG71" s="224"/>
      <c r="BH71" s="224"/>
      <c r="BI71" s="224"/>
      <c r="BJ71" s="224"/>
      <c r="BK71" s="224"/>
      <c r="BL71" s="224"/>
      <c r="BM71" s="224"/>
      <c r="BN71" s="224"/>
      <c r="BO71" s="224"/>
      <c r="BP71" s="224"/>
      <c r="BQ71" s="221">
        <v>65</v>
      </c>
      <c r="BR71" s="226"/>
      <c r="BS71" s="980"/>
      <c r="BT71" s="981"/>
      <c r="BU71" s="981"/>
      <c r="BV71" s="981"/>
      <c r="BW71" s="981"/>
      <c r="BX71" s="981"/>
      <c r="BY71" s="981"/>
      <c r="BZ71" s="981"/>
      <c r="CA71" s="981"/>
      <c r="CB71" s="981"/>
      <c r="CC71" s="981"/>
      <c r="CD71" s="981"/>
      <c r="CE71" s="981"/>
      <c r="CF71" s="981"/>
      <c r="CG71" s="990"/>
      <c r="CH71" s="991"/>
      <c r="CI71" s="992"/>
      <c r="CJ71" s="992"/>
      <c r="CK71" s="992"/>
      <c r="CL71" s="993"/>
      <c r="CM71" s="991"/>
      <c r="CN71" s="992"/>
      <c r="CO71" s="992"/>
      <c r="CP71" s="992"/>
      <c r="CQ71" s="993"/>
      <c r="CR71" s="991"/>
      <c r="CS71" s="992"/>
      <c r="CT71" s="992"/>
      <c r="CU71" s="992"/>
      <c r="CV71" s="993"/>
      <c r="CW71" s="991"/>
      <c r="CX71" s="992"/>
      <c r="CY71" s="992"/>
      <c r="CZ71" s="992"/>
      <c r="DA71" s="993"/>
      <c r="DB71" s="991"/>
      <c r="DC71" s="992"/>
      <c r="DD71" s="992"/>
      <c r="DE71" s="992"/>
      <c r="DF71" s="993"/>
      <c r="DG71" s="991"/>
      <c r="DH71" s="992"/>
      <c r="DI71" s="992"/>
      <c r="DJ71" s="992"/>
      <c r="DK71" s="993"/>
      <c r="DL71" s="991"/>
      <c r="DM71" s="992"/>
      <c r="DN71" s="992"/>
      <c r="DO71" s="992"/>
      <c r="DP71" s="993"/>
      <c r="DQ71" s="991"/>
      <c r="DR71" s="992"/>
      <c r="DS71" s="992"/>
      <c r="DT71" s="992"/>
      <c r="DU71" s="993"/>
      <c r="DV71" s="980"/>
      <c r="DW71" s="981"/>
      <c r="DX71" s="981"/>
      <c r="DY71" s="981"/>
      <c r="DZ71" s="982"/>
      <c r="EA71" s="212"/>
    </row>
    <row r="72" spans="1:131" ht="26.25" customHeight="1" x14ac:dyDescent="0.15">
      <c r="A72" s="221">
        <v>5</v>
      </c>
      <c r="B72" s="1009" t="s">
        <v>558</v>
      </c>
      <c r="C72" s="1010"/>
      <c r="D72" s="1010"/>
      <c r="E72" s="1010"/>
      <c r="F72" s="1010"/>
      <c r="G72" s="1010"/>
      <c r="H72" s="1010"/>
      <c r="I72" s="1010"/>
      <c r="J72" s="1010"/>
      <c r="K72" s="1010"/>
      <c r="L72" s="1010"/>
      <c r="M72" s="1010"/>
      <c r="N72" s="1010"/>
      <c r="O72" s="1010"/>
      <c r="P72" s="1011"/>
      <c r="Q72" s="1012">
        <v>198</v>
      </c>
      <c r="R72" s="1006"/>
      <c r="S72" s="1006"/>
      <c r="T72" s="1006"/>
      <c r="U72" s="1006"/>
      <c r="V72" s="1006">
        <v>182</v>
      </c>
      <c r="W72" s="1006"/>
      <c r="X72" s="1006"/>
      <c r="Y72" s="1006"/>
      <c r="Z72" s="1006"/>
      <c r="AA72" s="1006">
        <v>17</v>
      </c>
      <c r="AB72" s="1006"/>
      <c r="AC72" s="1006"/>
      <c r="AD72" s="1006"/>
      <c r="AE72" s="1006"/>
      <c r="AF72" s="1006">
        <v>17</v>
      </c>
      <c r="AG72" s="1006"/>
      <c r="AH72" s="1006"/>
      <c r="AI72" s="1006"/>
      <c r="AJ72" s="1006"/>
      <c r="AK72" s="1006" t="s">
        <v>553</v>
      </c>
      <c r="AL72" s="1006"/>
      <c r="AM72" s="1006"/>
      <c r="AN72" s="1006"/>
      <c r="AO72" s="1006"/>
      <c r="AP72" s="1006" t="s">
        <v>553</v>
      </c>
      <c r="AQ72" s="1006"/>
      <c r="AR72" s="1006"/>
      <c r="AS72" s="1006"/>
      <c r="AT72" s="1006"/>
      <c r="AU72" s="1006" t="s">
        <v>553</v>
      </c>
      <c r="AV72" s="1006"/>
      <c r="AW72" s="1006"/>
      <c r="AX72" s="1006"/>
      <c r="AY72" s="1006"/>
      <c r="AZ72" s="1007"/>
      <c r="BA72" s="1007"/>
      <c r="BB72" s="1007"/>
      <c r="BC72" s="1007"/>
      <c r="BD72" s="1008"/>
      <c r="BE72" s="224"/>
      <c r="BF72" s="224"/>
      <c r="BG72" s="224"/>
      <c r="BH72" s="224"/>
      <c r="BI72" s="224"/>
      <c r="BJ72" s="224"/>
      <c r="BK72" s="224"/>
      <c r="BL72" s="224"/>
      <c r="BM72" s="224"/>
      <c r="BN72" s="224"/>
      <c r="BO72" s="224"/>
      <c r="BP72" s="224"/>
      <c r="BQ72" s="221">
        <v>66</v>
      </c>
      <c r="BR72" s="226"/>
      <c r="BS72" s="980"/>
      <c r="BT72" s="981"/>
      <c r="BU72" s="981"/>
      <c r="BV72" s="981"/>
      <c r="BW72" s="981"/>
      <c r="BX72" s="981"/>
      <c r="BY72" s="981"/>
      <c r="BZ72" s="981"/>
      <c r="CA72" s="981"/>
      <c r="CB72" s="981"/>
      <c r="CC72" s="981"/>
      <c r="CD72" s="981"/>
      <c r="CE72" s="981"/>
      <c r="CF72" s="981"/>
      <c r="CG72" s="990"/>
      <c r="CH72" s="991"/>
      <c r="CI72" s="992"/>
      <c r="CJ72" s="992"/>
      <c r="CK72" s="992"/>
      <c r="CL72" s="993"/>
      <c r="CM72" s="991"/>
      <c r="CN72" s="992"/>
      <c r="CO72" s="992"/>
      <c r="CP72" s="992"/>
      <c r="CQ72" s="993"/>
      <c r="CR72" s="991"/>
      <c r="CS72" s="992"/>
      <c r="CT72" s="992"/>
      <c r="CU72" s="992"/>
      <c r="CV72" s="993"/>
      <c r="CW72" s="991"/>
      <c r="CX72" s="992"/>
      <c r="CY72" s="992"/>
      <c r="CZ72" s="992"/>
      <c r="DA72" s="993"/>
      <c r="DB72" s="991"/>
      <c r="DC72" s="992"/>
      <c r="DD72" s="992"/>
      <c r="DE72" s="992"/>
      <c r="DF72" s="993"/>
      <c r="DG72" s="991"/>
      <c r="DH72" s="992"/>
      <c r="DI72" s="992"/>
      <c r="DJ72" s="992"/>
      <c r="DK72" s="993"/>
      <c r="DL72" s="991"/>
      <c r="DM72" s="992"/>
      <c r="DN72" s="992"/>
      <c r="DO72" s="992"/>
      <c r="DP72" s="993"/>
      <c r="DQ72" s="991"/>
      <c r="DR72" s="992"/>
      <c r="DS72" s="992"/>
      <c r="DT72" s="992"/>
      <c r="DU72" s="993"/>
      <c r="DV72" s="980"/>
      <c r="DW72" s="981"/>
      <c r="DX72" s="981"/>
      <c r="DY72" s="981"/>
      <c r="DZ72" s="982"/>
      <c r="EA72" s="212"/>
    </row>
    <row r="73" spans="1:131" ht="26.25" customHeight="1" x14ac:dyDescent="0.15">
      <c r="A73" s="221">
        <v>6</v>
      </c>
      <c r="B73" s="1009" t="s">
        <v>559</v>
      </c>
      <c r="C73" s="1010"/>
      <c r="D73" s="1010"/>
      <c r="E73" s="1010"/>
      <c r="F73" s="1010"/>
      <c r="G73" s="1010"/>
      <c r="H73" s="1010"/>
      <c r="I73" s="1010"/>
      <c r="J73" s="1010"/>
      <c r="K73" s="1010"/>
      <c r="L73" s="1010"/>
      <c r="M73" s="1010"/>
      <c r="N73" s="1010"/>
      <c r="O73" s="1010"/>
      <c r="P73" s="1011"/>
      <c r="Q73" s="1012">
        <v>124</v>
      </c>
      <c r="R73" s="1006"/>
      <c r="S73" s="1006"/>
      <c r="T73" s="1006"/>
      <c r="U73" s="1006"/>
      <c r="V73" s="1006">
        <v>124</v>
      </c>
      <c r="W73" s="1006"/>
      <c r="X73" s="1006"/>
      <c r="Y73" s="1006"/>
      <c r="Z73" s="1006"/>
      <c r="AA73" s="1006">
        <v>1</v>
      </c>
      <c r="AB73" s="1006"/>
      <c r="AC73" s="1006"/>
      <c r="AD73" s="1006"/>
      <c r="AE73" s="1006"/>
      <c r="AF73" s="1006">
        <v>1</v>
      </c>
      <c r="AG73" s="1006"/>
      <c r="AH73" s="1006"/>
      <c r="AI73" s="1006"/>
      <c r="AJ73" s="1006"/>
      <c r="AK73" s="1006">
        <v>14</v>
      </c>
      <c r="AL73" s="1006"/>
      <c r="AM73" s="1006"/>
      <c r="AN73" s="1006"/>
      <c r="AO73" s="1006"/>
      <c r="AP73" s="1006" t="s">
        <v>553</v>
      </c>
      <c r="AQ73" s="1006"/>
      <c r="AR73" s="1006"/>
      <c r="AS73" s="1006"/>
      <c r="AT73" s="1006"/>
      <c r="AU73" s="1006" t="s">
        <v>553</v>
      </c>
      <c r="AV73" s="1006"/>
      <c r="AW73" s="1006"/>
      <c r="AX73" s="1006"/>
      <c r="AY73" s="1006"/>
      <c r="AZ73" s="1007"/>
      <c r="BA73" s="1007"/>
      <c r="BB73" s="1007"/>
      <c r="BC73" s="1007"/>
      <c r="BD73" s="1008"/>
      <c r="BE73" s="224"/>
      <c r="BF73" s="224"/>
      <c r="BG73" s="224"/>
      <c r="BH73" s="224"/>
      <c r="BI73" s="224"/>
      <c r="BJ73" s="224"/>
      <c r="BK73" s="224"/>
      <c r="BL73" s="224"/>
      <c r="BM73" s="224"/>
      <c r="BN73" s="224"/>
      <c r="BO73" s="224"/>
      <c r="BP73" s="224"/>
      <c r="BQ73" s="221">
        <v>67</v>
      </c>
      <c r="BR73" s="226"/>
      <c r="BS73" s="980"/>
      <c r="BT73" s="981"/>
      <c r="BU73" s="981"/>
      <c r="BV73" s="981"/>
      <c r="BW73" s="981"/>
      <c r="BX73" s="981"/>
      <c r="BY73" s="981"/>
      <c r="BZ73" s="981"/>
      <c r="CA73" s="981"/>
      <c r="CB73" s="981"/>
      <c r="CC73" s="981"/>
      <c r="CD73" s="981"/>
      <c r="CE73" s="981"/>
      <c r="CF73" s="981"/>
      <c r="CG73" s="990"/>
      <c r="CH73" s="991"/>
      <c r="CI73" s="992"/>
      <c r="CJ73" s="992"/>
      <c r="CK73" s="992"/>
      <c r="CL73" s="993"/>
      <c r="CM73" s="991"/>
      <c r="CN73" s="992"/>
      <c r="CO73" s="992"/>
      <c r="CP73" s="992"/>
      <c r="CQ73" s="993"/>
      <c r="CR73" s="991"/>
      <c r="CS73" s="992"/>
      <c r="CT73" s="992"/>
      <c r="CU73" s="992"/>
      <c r="CV73" s="993"/>
      <c r="CW73" s="991"/>
      <c r="CX73" s="992"/>
      <c r="CY73" s="992"/>
      <c r="CZ73" s="992"/>
      <c r="DA73" s="993"/>
      <c r="DB73" s="991"/>
      <c r="DC73" s="992"/>
      <c r="DD73" s="992"/>
      <c r="DE73" s="992"/>
      <c r="DF73" s="993"/>
      <c r="DG73" s="991"/>
      <c r="DH73" s="992"/>
      <c r="DI73" s="992"/>
      <c r="DJ73" s="992"/>
      <c r="DK73" s="993"/>
      <c r="DL73" s="991"/>
      <c r="DM73" s="992"/>
      <c r="DN73" s="992"/>
      <c r="DO73" s="992"/>
      <c r="DP73" s="993"/>
      <c r="DQ73" s="991"/>
      <c r="DR73" s="992"/>
      <c r="DS73" s="992"/>
      <c r="DT73" s="992"/>
      <c r="DU73" s="993"/>
      <c r="DV73" s="980"/>
      <c r="DW73" s="981"/>
      <c r="DX73" s="981"/>
      <c r="DY73" s="981"/>
      <c r="DZ73" s="982"/>
      <c r="EA73" s="212"/>
    </row>
    <row r="74" spans="1:131" ht="26.25" customHeight="1" x14ac:dyDescent="0.15">
      <c r="A74" s="221">
        <v>7</v>
      </c>
      <c r="B74" s="1009" t="s">
        <v>560</v>
      </c>
      <c r="C74" s="1010"/>
      <c r="D74" s="1010"/>
      <c r="E74" s="1010"/>
      <c r="F74" s="1010"/>
      <c r="G74" s="1010"/>
      <c r="H74" s="1010"/>
      <c r="I74" s="1010"/>
      <c r="J74" s="1010"/>
      <c r="K74" s="1010"/>
      <c r="L74" s="1010"/>
      <c r="M74" s="1010"/>
      <c r="N74" s="1010"/>
      <c r="O74" s="1010"/>
      <c r="P74" s="1011"/>
      <c r="Q74" s="1012">
        <v>133</v>
      </c>
      <c r="R74" s="1006"/>
      <c r="S74" s="1006"/>
      <c r="T74" s="1006"/>
      <c r="U74" s="1006"/>
      <c r="V74" s="1006">
        <v>120</v>
      </c>
      <c r="W74" s="1006"/>
      <c r="X74" s="1006"/>
      <c r="Y74" s="1006"/>
      <c r="Z74" s="1006"/>
      <c r="AA74" s="1006">
        <v>13</v>
      </c>
      <c r="AB74" s="1006"/>
      <c r="AC74" s="1006"/>
      <c r="AD74" s="1006"/>
      <c r="AE74" s="1006"/>
      <c r="AF74" s="1006">
        <v>13</v>
      </c>
      <c r="AG74" s="1006"/>
      <c r="AH74" s="1006"/>
      <c r="AI74" s="1006"/>
      <c r="AJ74" s="1006"/>
      <c r="AK74" s="1006">
        <v>27</v>
      </c>
      <c r="AL74" s="1006"/>
      <c r="AM74" s="1006"/>
      <c r="AN74" s="1006"/>
      <c r="AO74" s="1006"/>
      <c r="AP74" s="1006" t="s">
        <v>553</v>
      </c>
      <c r="AQ74" s="1006"/>
      <c r="AR74" s="1006"/>
      <c r="AS74" s="1006"/>
      <c r="AT74" s="1006"/>
      <c r="AU74" s="1006" t="s">
        <v>553</v>
      </c>
      <c r="AV74" s="1006"/>
      <c r="AW74" s="1006"/>
      <c r="AX74" s="1006"/>
      <c r="AY74" s="1006"/>
      <c r="AZ74" s="1007"/>
      <c r="BA74" s="1007"/>
      <c r="BB74" s="1007"/>
      <c r="BC74" s="1007"/>
      <c r="BD74" s="1008"/>
      <c r="BE74" s="224"/>
      <c r="BF74" s="224"/>
      <c r="BG74" s="224"/>
      <c r="BH74" s="224"/>
      <c r="BI74" s="224"/>
      <c r="BJ74" s="224"/>
      <c r="BK74" s="224"/>
      <c r="BL74" s="224"/>
      <c r="BM74" s="224"/>
      <c r="BN74" s="224"/>
      <c r="BO74" s="224"/>
      <c r="BP74" s="224"/>
      <c r="BQ74" s="221">
        <v>68</v>
      </c>
      <c r="BR74" s="226"/>
      <c r="BS74" s="980"/>
      <c r="BT74" s="981"/>
      <c r="BU74" s="981"/>
      <c r="BV74" s="981"/>
      <c r="BW74" s="981"/>
      <c r="BX74" s="981"/>
      <c r="BY74" s="981"/>
      <c r="BZ74" s="981"/>
      <c r="CA74" s="981"/>
      <c r="CB74" s="981"/>
      <c r="CC74" s="981"/>
      <c r="CD74" s="981"/>
      <c r="CE74" s="981"/>
      <c r="CF74" s="981"/>
      <c r="CG74" s="990"/>
      <c r="CH74" s="991"/>
      <c r="CI74" s="992"/>
      <c r="CJ74" s="992"/>
      <c r="CK74" s="992"/>
      <c r="CL74" s="993"/>
      <c r="CM74" s="991"/>
      <c r="CN74" s="992"/>
      <c r="CO74" s="992"/>
      <c r="CP74" s="992"/>
      <c r="CQ74" s="993"/>
      <c r="CR74" s="991"/>
      <c r="CS74" s="992"/>
      <c r="CT74" s="992"/>
      <c r="CU74" s="992"/>
      <c r="CV74" s="993"/>
      <c r="CW74" s="991"/>
      <c r="CX74" s="992"/>
      <c r="CY74" s="992"/>
      <c r="CZ74" s="992"/>
      <c r="DA74" s="993"/>
      <c r="DB74" s="991"/>
      <c r="DC74" s="992"/>
      <c r="DD74" s="992"/>
      <c r="DE74" s="992"/>
      <c r="DF74" s="993"/>
      <c r="DG74" s="991"/>
      <c r="DH74" s="992"/>
      <c r="DI74" s="992"/>
      <c r="DJ74" s="992"/>
      <c r="DK74" s="993"/>
      <c r="DL74" s="991"/>
      <c r="DM74" s="992"/>
      <c r="DN74" s="992"/>
      <c r="DO74" s="992"/>
      <c r="DP74" s="993"/>
      <c r="DQ74" s="991"/>
      <c r="DR74" s="992"/>
      <c r="DS74" s="992"/>
      <c r="DT74" s="992"/>
      <c r="DU74" s="993"/>
      <c r="DV74" s="980"/>
      <c r="DW74" s="981"/>
      <c r="DX74" s="981"/>
      <c r="DY74" s="981"/>
      <c r="DZ74" s="982"/>
      <c r="EA74" s="212"/>
    </row>
    <row r="75" spans="1:131" ht="26.25" customHeight="1" x14ac:dyDescent="0.15">
      <c r="A75" s="221">
        <v>8</v>
      </c>
      <c r="B75" s="1009" t="s">
        <v>561</v>
      </c>
      <c r="C75" s="1010"/>
      <c r="D75" s="1010"/>
      <c r="E75" s="1010"/>
      <c r="F75" s="1010"/>
      <c r="G75" s="1010"/>
      <c r="H75" s="1010"/>
      <c r="I75" s="1010"/>
      <c r="J75" s="1010"/>
      <c r="K75" s="1010"/>
      <c r="L75" s="1010"/>
      <c r="M75" s="1010"/>
      <c r="N75" s="1010"/>
      <c r="O75" s="1010"/>
      <c r="P75" s="1011"/>
      <c r="Q75" s="1013">
        <v>167564</v>
      </c>
      <c r="R75" s="1014"/>
      <c r="S75" s="1014"/>
      <c r="T75" s="1014"/>
      <c r="U75" s="1015"/>
      <c r="V75" s="1016">
        <v>164371</v>
      </c>
      <c r="W75" s="1014"/>
      <c r="X75" s="1014"/>
      <c r="Y75" s="1014"/>
      <c r="Z75" s="1015"/>
      <c r="AA75" s="1016">
        <v>3193</v>
      </c>
      <c r="AB75" s="1014"/>
      <c r="AC75" s="1014"/>
      <c r="AD75" s="1014"/>
      <c r="AE75" s="1015"/>
      <c r="AF75" s="1016">
        <v>3193</v>
      </c>
      <c r="AG75" s="1014"/>
      <c r="AH75" s="1014"/>
      <c r="AI75" s="1014"/>
      <c r="AJ75" s="1015"/>
      <c r="AK75" s="1016" t="s">
        <v>553</v>
      </c>
      <c r="AL75" s="1014"/>
      <c r="AM75" s="1014"/>
      <c r="AN75" s="1014"/>
      <c r="AO75" s="1015"/>
      <c r="AP75" s="1016" t="s">
        <v>553</v>
      </c>
      <c r="AQ75" s="1014"/>
      <c r="AR75" s="1014"/>
      <c r="AS75" s="1014"/>
      <c r="AT75" s="1015"/>
      <c r="AU75" s="1016" t="s">
        <v>553</v>
      </c>
      <c r="AV75" s="1014"/>
      <c r="AW75" s="1014"/>
      <c r="AX75" s="1014"/>
      <c r="AY75" s="1015"/>
      <c r="AZ75" s="1007"/>
      <c r="BA75" s="1007"/>
      <c r="BB75" s="1007"/>
      <c r="BC75" s="1007"/>
      <c r="BD75" s="1008"/>
      <c r="BE75" s="224"/>
      <c r="BF75" s="224"/>
      <c r="BG75" s="224"/>
      <c r="BH75" s="224"/>
      <c r="BI75" s="224"/>
      <c r="BJ75" s="224"/>
      <c r="BK75" s="224"/>
      <c r="BL75" s="224"/>
      <c r="BM75" s="224"/>
      <c r="BN75" s="224"/>
      <c r="BO75" s="224"/>
      <c r="BP75" s="224"/>
      <c r="BQ75" s="221">
        <v>69</v>
      </c>
      <c r="BR75" s="226"/>
      <c r="BS75" s="980"/>
      <c r="BT75" s="981"/>
      <c r="BU75" s="981"/>
      <c r="BV75" s="981"/>
      <c r="BW75" s="981"/>
      <c r="BX75" s="981"/>
      <c r="BY75" s="981"/>
      <c r="BZ75" s="981"/>
      <c r="CA75" s="981"/>
      <c r="CB75" s="981"/>
      <c r="CC75" s="981"/>
      <c r="CD75" s="981"/>
      <c r="CE75" s="981"/>
      <c r="CF75" s="981"/>
      <c r="CG75" s="990"/>
      <c r="CH75" s="991"/>
      <c r="CI75" s="992"/>
      <c r="CJ75" s="992"/>
      <c r="CK75" s="992"/>
      <c r="CL75" s="993"/>
      <c r="CM75" s="991"/>
      <c r="CN75" s="992"/>
      <c r="CO75" s="992"/>
      <c r="CP75" s="992"/>
      <c r="CQ75" s="993"/>
      <c r="CR75" s="991"/>
      <c r="CS75" s="992"/>
      <c r="CT75" s="992"/>
      <c r="CU75" s="992"/>
      <c r="CV75" s="993"/>
      <c r="CW75" s="991"/>
      <c r="CX75" s="992"/>
      <c r="CY75" s="992"/>
      <c r="CZ75" s="992"/>
      <c r="DA75" s="993"/>
      <c r="DB75" s="991"/>
      <c r="DC75" s="992"/>
      <c r="DD75" s="992"/>
      <c r="DE75" s="992"/>
      <c r="DF75" s="993"/>
      <c r="DG75" s="991"/>
      <c r="DH75" s="992"/>
      <c r="DI75" s="992"/>
      <c r="DJ75" s="992"/>
      <c r="DK75" s="993"/>
      <c r="DL75" s="991"/>
      <c r="DM75" s="992"/>
      <c r="DN75" s="992"/>
      <c r="DO75" s="992"/>
      <c r="DP75" s="993"/>
      <c r="DQ75" s="991"/>
      <c r="DR75" s="992"/>
      <c r="DS75" s="992"/>
      <c r="DT75" s="992"/>
      <c r="DU75" s="993"/>
      <c r="DV75" s="980"/>
      <c r="DW75" s="981"/>
      <c r="DX75" s="981"/>
      <c r="DY75" s="981"/>
      <c r="DZ75" s="982"/>
      <c r="EA75" s="212"/>
    </row>
    <row r="76" spans="1:131" ht="26.25" customHeight="1" x14ac:dyDescent="0.15">
      <c r="A76" s="221">
        <v>9</v>
      </c>
      <c r="B76" s="1009" t="s">
        <v>562</v>
      </c>
      <c r="C76" s="1010"/>
      <c r="D76" s="1010"/>
      <c r="E76" s="1010"/>
      <c r="F76" s="1010"/>
      <c r="G76" s="1010"/>
      <c r="H76" s="1010"/>
      <c r="I76" s="1010"/>
      <c r="J76" s="1010"/>
      <c r="K76" s="1010"/>
      <c r="L76" s="1010"/>
      <c r="M76" s="1010"/>
      <c r="N76" s="1010"/>
      <c r="O76" s="1010"/>
      <c r="P76" s="1011"/>
      <c r="Q76" s="1013">
        <v>885</v>
      </c>
      <c r="R76" s="1014"/>
      <c r="S76" s="1014"/>
      <c r="T76" s="1014"/>
      <c r="U76" s="1015"/>
      <c r="V76" s="1016">
        <v>869</v>
      </c>
      <c r="W76" s="1014"/>
      <c r="X76" s="1014"/>
      <c r="Y76" s="1014"/>
      <c r="Z76" s="1015"/>
      <c r="AA76" s="1016">
        <v>15</v>
      </c>
      <c r="AB76" s="1014"/>
      <c r="AC76" s="1014"/>
      <c r="AD76" s="1014"/>
      <c r="AE76" s="1015"/>
      <c r="AF76" s="1016">
        <v>15</v>
      </c>
      <c r="AG76" s="1014"/>
      <c r="AH76" s="1014"/>
      <c r="AI76" s="1014"/>
      <c r="AJ76" s="1015"/>
      <c r="AK76" s="1016" t="s">
        <v>553</v>
      </c>
      <c r="AL76" s="1014"/>
      <c r="AM76" s="1014"/>
      <c r="AN76" s="1014"/>
      <c r="AO76" s="1015"/>
      <c r="AP76" s="1016">
        <v>107</v>
      </c>
      <c r="AQ76" s="1014"/>
      <c r="AR76" s="1014"/>
      <c r="AS76" s="1014"/>
      <c r="AT76" s="1015"/>
      <c r="AU76" s="1016">
        <v>45</v>
      </c>
      <c r="AV76" s="1014"/>
      <c r="AW76" s="1014"/>
      <c r="AX76" s="1014"/>
      <c r="AY76" s="1015"/>
      <c r="AZ76" s="1007"/>
      <c r="BA76" s="1007"/>
      <c r="BB76" s="1007"/>
      <c r="BC76" s="1007"/>
      <c r="BD76" s="1008"/>
      <c r="BE76" s="224"/>
      <c r="BF76" s="224"/>
      <c r="BG76" s="224"/>
      <c r="BH76" s="224"/>
      <c r="BI76" s="224"/>
      <c r="BJ76" s="224"/>
      <c r="BK76" s="224"/>
      <c r="BL76" s="224"/>
      <c r="BM76" s="224"/>
      <c r="BN76" s="224"/>
      <c r="BO76" s="224"/>
      <c r="BP76" s="224"/>
      <c r="BQ76" s="221">
        <v>70</v>
      </c>
      <c r="BR76" s="226"/>
      <c r="BS76" s="980"/>
      <c r="BT76" s="981"/>
      <c r="BU76" s="981"/>
      <c r="BV76" s="981"/>
      <c r="BW76" s="981"/>
      <c r="BX76" s="981"/>
      <c r="BY76" s="981"/>
      <c r="BZ76" s="981"/>
      <c r="CA76" s="981"/>
      <c r="CB76" s="981"/>
      <c r="CC76" s="981"/>
      <c r="CD76" s="981"/>
      <c r="CE76" s="981"/>
      <c r="CF76" s="981"/>
      <c r="CG76" s="990"/>
      <c r="CH76" s="991"/>
      <c r="CI76" s="992"/>
      <c r="CJ76" s="992"/>
      <c r="CK76" s="992"/>
      <c r="CL76" s="993"/>
      <c r="CM76" s="991"/>
      <c r="CN76" s="992"/>
      <c r="CO76" s="992"/>
      <c r="CP76" s="992"/>
      <c r="CQ76" s="993"/>
      <c r="CR76" s="991"/>
      <c r="CS76" s="992"/>
      <c r="CT76" s="992"/>
      <c r="CU76" s="992"/>
      <c r="CV76" s="993"/>
      <c r="CW76" s="991"/>
      <c r="CX76" s="992"/>
      <c r="CY76" s="992"/>
      <c r="CZ76" s="992"/>
      <c r="DA76" s="993"/>
      <c r="DB76" s="991"/>
      <c r="DC76" s="992"/>
      <c r="DD76" s="992"/>
      <c r="DE76" s="992"/>
      <c r="DF76" s="993"/>
      <c r="DG76" s="991"/>
      <c r="DH76" s="992"/>
      <c r="DI76" s="992"/>
      <c r="DJ76" s="992"/>
      <c r="DK76" s="993"/>
      <c r="DL76" s="991"/>
      <c r="DM76" s="992"/>
      <c r="DN76" s="992"/>
      <c r="DO76" s="992"/>
      <c r="DP76" s="993"/>
      <c r="DQ76" s="991"/>
      <c r="DR76" s="992"/>
      <c r="DS76" s="992"/>
      <c r="DT76" s="992"/>
      <c r="DU76" s="993"/>
      <c r="DV76" s="980"/>
      <c r="DW76" s="981"/>
      <c r="DX76" s="981"/>
      <c r="DY76" s="981"/>
      <c r="DZ76" s="982"/>
      <c r="EA76" s="212"/>
    </row>
    <row r="77" spans="1:131" ht="26.25" customHeight="1" x14ac:dyDescent="0.15">
      <c r="A77" s="221">
        <v>10</v>
      </c>
      <c r="B77" s="1009"/>
      <c r="C77" s="1010"/>
      <c r="D77" s="1010"/>
      <c r="E77" s="1010"/>
      <c r="F77" s="1010"/>
      <c r="G77" s="1010"/>
      <c r="H77" s="1010"/>
      <c r="I77" s="1010"/>
      <c r="J77" s="1010"/>
      <c r="K77" s="1010"/>
      <c r="L77" s="1010"/>
      <c r="M77" s="1010"/>
      <c r="N77" s="1010"/>
      <c r="O77" s="1010"/>
      <c r="P77" s="1011"/>
      <c r="Q77" s="1013"/>
      <c r="R77" s="1014"/>
      <c r="S77" s="1014"/>
      <c r="T77" s="1014"/>
      <c r="U77" s="1015"/>
      <c r="V77" s="1016"/>
      <c r="W77" s="1014"/>
      <c r="X77" s="1014"/>
      <c r="Y77" s="1014"/>
      <c r="Z77" s="1015"/>
      <c r="AA77" s="1016"/>
      <c r="AB77" s="1014"/>
      <c r="AC77" s="1014"/>
      <c r="AD77" s="1014"/>
      <c r="AE77" s="1015"/>
      <c r="AF77" s="1016"/>
      <c r="AG77" s="1014"/>
      <c r="AH77" s="1014"/>
      <c r="AI77" s="1014"/>
      <c r="AJ77" s="1015"/>
      <c r="AK77" s="1016"/>
      <c r="AL77" s="1014"/>
      <c r="AM77" s="1014"/>
      <c r="AN77" s="1014"/>
      <c r="AO77" s="1015"/>
      <c r="AP77" s="1016"/>
      <c r="AQ77" s="1014"/>
      <c r="AR77" s="1014"/>
      <c r="AS77" s="1014"/>
      <c r="AT77" s="1015"/>
      <c r="AU77" s="1016"/>
      <c r="AV77" s="1014"/>
      <c r="AW77" s="1014"/>
      <c r="AX77" s="1014"/>
      <c r="AY77" s="1015"/>
      <c r="AZ77" s="1007"/>
      <c r="BA77" s="1007"/>
      <c r="BB77" s="1007"/>
      <c r="BC77" s="1007"/>
      <c r="BD77" s="1008"/>
      <c r="BE77" s="224"/>
      <c r="BF77" s="224"/>
      <c r="BG77" s="224"/>
      <c r="BH77" s="224"/>
      <c r="BI77" s="224"/>
      <c r="BJ77" s="224"/>
      <c r="BK77" s="224"/>
      <c r="BL77" s="224"/>
      <c r="BM77" s="224"/>
      <c r="BN77" s="224"/>
      <c r="BO77" s="224"/>
      <c r="BP77" s="224"/>
      <c r="BQ77" s="221">
        <v>71</v>
      </c>
      <c r="BR77" s="226"/>
      <c r="BS77" s="980"/>
      <c r="BT77" s="981"/>
      <c r="BU77" s="981"/>
      <c r="BV77" s="981"/>
      <c r="BW77" s="981"/>
      <c r="BX77" s="981"/>
      <c r="BY77" s="981"/>
      <c r="BZ77" s="981"/>
      <c r="CA77" s="981"/>
      <c r="CB77" s="981"/>
      <c r="CC77" s="981"/>
      <c r="CD77" s="981"/>
      <c r="CE77" s="981"/>
      <c r="CF77" s="981"/>
      <c r="CG77" s="990"/>
      <c r="CH77" s="991"/>
      <c r="CI77" s="992"/>
      <c r="CJ77" s="992"/>
      <c r="CK77" s="992"/>
      <c r="CL77" s="993"/>
      <c r="CM77" s="991"/>
      <c r="CN77" s="992"/>
      <c r="CO77" s="992"/>
      <c r="CP77" s="992"/>
      <c r="CQ77" s="993"/>
      <c r="CR77" s="991"/>
      <c r="CS77" s="992"/>
      <c r="CT77" s="992"/>
      <c r="CU77" s="992"/>
      <c r="CV77" s="993"/>
      <c r="CW77" s="991"/>
      <c r="CX77" s="992"/>
      <c r="CY77" s="992"/>
      <c r="CZ77" s="992"/>
      <c r="DA77" s="993"/>
      <c r="DB77" s="991"/>
      <c r="DC77" s="992"/>
      <c r="DD77" s="992"/>
      <c r="DE77" s="992"/>
      <c r="DF77" s="993"/>
      <c r="DG77" s="991"/>
      <c r="DH77" s="992"/>
      <c r="DI77" s="992"/>
      <c r="DJ77" s="992"/>
      <c r="DK77" s="993"/>
      <c r="DL77" s="991"/>
      <c r="DM77" s="992"/>
      <c r="DN77" s="992"/>
      <c r="DO77" s="992"/>
      <c r="DP77" s="993"/>
      <c r="DQ77" s="991"/>
      <c r="DR77" s="992"/>
      <c r="DS77" s="992"/>
      <c r="DT77" s="992"/>
      <c r="DU77" s="993"/>
      <c r="DV77" s="980"/>
      <c r="DW77" s="981"/>
      <c r="DX77" s="981"/>
      <c r="DY77" s="981"/>
      <c r="DZ77" s="982"/>
      <c r="EA77" s="212"/>
    </row>
    <row r="78" spans="1:131" ht="26.25" customHeight="1" x14ac:dyDescent="0.15">
      <c r="A78" s="221">
        <v>11</v>
      </c>
      <c r="B78" s="1009"/>
      <c r="C78" s="1010"/>
      <c r="D78" s="1010"/>
      <c r="E78" s="1010"/>
      <c r="F78" s="1010"/>
      <c r="G78" s="1010"/>
      <c r="H78" s="1010"/>
      <c r="I78" s="1010"/>
      <c r="J78" s="1010"/>
      <c r="K78" s="1010"/>
      <c r="L78" s="1010"/>
      <c r="M78" s="1010"/>
      <c r="N78" s="1010"/>
      <c r="O78" s="1010"/>
      <c r="P78" s="1011"/>
      <c r="Q78" s="1012"/>
      <c r="R78" s="1006"/>
      <c r="S78" s="1006"/>
      <c r="T78" s="1006"/>
      <c r="U78" s="1006"/>
      <c r="V78" s="1006"/>
      <c r="W78" s="1006"/>
      <c r="X78" s="1006"/>
      <c r="Y78" s="1006"/>
      <c r="Z78" s="1006"/>
      <c r="AA78" s="1006"/>
      <c r="AB78" s="1006"/>
      <c r="AC78" s="1006"/>
      <c r="AD78" s="1006"/>
      <c r="AE78" s="1006"/>
      <c r="AF78" s="1006"/>
      <c r="AG78" s="1006"/>
      <c r="AH78" s="1006"/>
      <c r="AI78" s="1006"/>
      <c r="AJ78" s="1006"/>
      <c r="AK78" s="1006"/>
      <c r="AL78" s="1006"/>
      <c r="AM78" s="1006"/>
      <c r="AN78" s="1006"/>
      <c r="AO78" s="1006"/>
      <c r="AP78" s="1006"/>
      <c r="AQ78" s="1006"/>
      <c r="AR78" s="1006"/>
      <c r="AS78" s="1006"/>
      <c r="AT78" s="1006"/>
      <c r="AU78" s="1006"/>
      <c r="AV78" s="1006"/>
      <c r="AW78" s="1006"/>
      <c r="AX78" s="1006"/>
      <c r="AY78" s="1006"/>
      <c r="AZ78" s="1007"/>
      <c r="BA78" s="1007"/>
      <c r="BB78" s="1007"/>
      <c r="BC78" s="1007"/>
      <c r="BD78" s="1008"/>
      <c r="BE78" s="224"/>
      <c r="BF78" s="224"/>
      <c r="BG78" s="224"/>
      <c r="BH78" s="224"/>
      <c r="BI78" s="224"/>
      <c r="BJ78" s="212"/>
      <c r="BK78" s="212"/>
      <c r="BL78" s="212"/>
      <c r="BM78" s="212"/>
      <c r="BN78" s="212"/>
      <c r="BO78" s="224"/>
      <c r="BP78" s="224"/>
      <c r="BQ78" s="221">
        <v>72</v>
      </c>
      <c r="BR78" s="226"/>
      <c r="BS78" s="980"/>
      <c r="BT78" s="981"/>
      <c r="BU78" s="981"/>
      <c r="BV78" s="981"/>
      <c r="BW78" s="981"/>
      <c r="BX78" s="981"/>
      <c r="BY78" s="981"/>
      <c r="BZ78" s="981"/>
      <c r="CA78" s="981"/>
      <c r="CB78" s="981"/>
      <c r="CC78" s="981"/>
      <c r="CD78" s="981"/>
      <c r="CE78" s="981"/>
      <c r="CF78" s="981"/>
      <c r="CG78" s="990"/>
      <c r="CH78" s="991"/>
      <c r="CI78" s="992"/>
      <c r="CJ78" s="992"/>
      <c r="CK78" s="992"/>
      <c r="CL78" s="993"/>
      <c r="CM78" s="991"/>
      <c r="CN78" s="992"/>
      <c r="CO78" s="992"/>
      <c r="CP78" s="992"/>
      <c r="CQ78" s="993"/>
      <c r="CR78" s="991"/>
      <c r="CS78" s="992"/>
      <c r="CT78" s="992"/>
      <c r="CU78" s="992"/>
      <c r="CV78" s="993"/>
      <c r="CW78" s="991"/>
      <c r="CX78" s="992"/>
      <c r="CY78" s="992"/>
      <c r="CZ78" s="992"/>
      <c r="DA78" s="993"/>
      <c r="DB78" s="991"/>
      <c r="DC78" s="992"/>
      <c r="DD78" s="992"/>
      <c r="DE78" s="992"/>
      <c r="DF78" s="993"/>
      <c r="DG78" s="991"/>
      <c r="DH78" s="992"/>
      <c r="DI78" s="992"/>
      <c r="DJ78" s="992"/>
      <c r="DK78" s="993"/>
      <c r="DL78" s="991"/>
      <c r="DM78" s="992"/>
      <c r="DN78" s="992"/>
      <c r="DO78" s="992"/>
      <c r="DP78" s="993"/>
      <c r="DQ78" s="991"/>
      <c r="DR78" s="992"/>
      <c r="DS78" s="992"/>
      <c r="DT78" s="992"/>
      <c r="DU78" s="993"/>
      <c r="DV78" s="980"/>
      <c r="DW78" s="981"/>
      <c r="DX78" s="981"/>
      <c r="DY78" s="981"/>
      <c r="DZ78" s="982"/>
      <c r="EA78" s="212"/>
    </row>
    <row r="79" spans="1:131" ht="26.25" customHeight="1" x14ac:dyDescent="0.15">
      <c r="A79" s="221">
        <v>12</v>
      </c>
      <c r="B79" s="1009"/>
      <c r="C79" s="1010"/>
      <c r="D79" s="1010"/>
      <c r="E79" s="1010"/>
      <c r="F79" s="1010"/>
      <c r="G79" s="1010"/>
      <c r="H79" s="1010"/>
      <c r="I79" s="1010"/>
      <c r="J79" s="1010"/>
      <c r="K79" s="1010"/>
      <c r="L79" s="1010"/>
      <c r="M79" s="1010"/>
      <c r="N79" s="1010"/>
      <c r="O79" s="1010"/>
      <c r="P79" s="1011"/>
      <c r="Q79" s="1012"/>
      <c r="R79" s="1006"/>
      <c r="S79" s="1006"/>
      <c r="T79" s="1006"/>
      <c r="U79" s="1006"/>
      <c r="V79" s="1006"/>
      <c r="W79" s="1006"/>
      <c r="X79" s="1006"/>
      <c r="Y79" s="1006"/>
      <c r="Z79" s="1006"/>
      <c r="AA79" s="1006"/>
      <c r="AB79" s="1006"/>
      <c r="AC79" s="1006"/>
      <c r="AD79" s="1006"/>
      <c r="AE79" s="1006"/>
      <c r="AF79" s="1006"/>
      <c r="AG79" s="1006"/>
      <c r="AH79" s="1006"/>
      <c r="AI79" s="1006"/>
      <c r="AJ79" s="1006"/>
      <c r="AK79" s="1006"/>
      <c r="AL79" s="1006"/>
      <c r="AM79" s="1006"/>
      <c r="AN79" s="1006"/>
      <c r="AO79" s="1006"/>
      <c r="AP79" s="1006"/>
      <c r="AQ79" s="1006"/>
      <c r="AR79" s="1006"/>
      <c r="AS79" s="1006"/>
      <c r="AT79" s="1006"/>
      <c r="AU79" s="1006"/>
      <c r="AV79" s="1006"/>
      <c r="AW79" s="1006"/>
      <c r="AX79" s="1006"/>
      <c r="AY79" s="1006"/>
      <c r="AZ79" s="1007"/>
      <c r="BA79" s="1007"/>
      <c r="BB79" s="1007"/>
      <c r="BC79" s="1007"/>
      <c r="BD79" s="1008"/>
      <c r="BE79" s="224"/>
      <c r="BF79" s="224"/>
      <c r="BG79" s="224"/>
      <c r="BH79" s="224"/>
      <c r="BI79" s="224"/>
      <c r="BJ79" s="212"/>
      <c r="BK79" s="212"/>
      <c r="BL79" s="212"/>
      <c r="BM79" s="212"/>
      <c r="BN79" s="212"/>
      <c r="BO79" s="224"/>
      <c r="BP79" s="224"/>
      <c r="BQ79" s="221">
        <v>73</v>
      </c>
      <c r="BR79" s="226"/>
      <c r="BS79" s="980"/>
      <c r="BT79" s="981"/>
      <c r="BU79" s="981"/>
      <c r="BV79" s="981"/>
      <c r="BW79" s="981"/>
      <c r="BX79" s="981"/>
      <c r="BY79" s="981"/>
      <c r="BZ79" s="981"/>
      <c r="CA79" s="981"/>
      <c r="CB79" s="981"/>
      <c r="CC79" s="981"/>
      <c r="CD79" s="981"/>
      <c r="CE79" s="981"/>
      <c r="CF79" s="981"/>
      <c r="CG79" s="990"/>
      <c r="CH79" s="991"/>
      <c r="CI79" s="992"/>
      <c r="CJ79" s="992"/>
      <c r="CK79" s="992"/>
      <c r="CL79" s="993"/>
      <c r="CM79" s="991"/>
      <c r="CN79" s="992"/>
      <c r="CO79" s="992"/>
      <c r="CP79" s="992"/>
      <c r="CQ79" s="993"/>
      <c r="CR79" s="991"/>
      <c r="CS79" s="992"/>
      <c r="CT79" s="992"/>
      <c r="CU79" s="992"/>
      <c r="CV79" s="993"/>
      <c r="CW79" s="991"/>
      <c r="CX79" s="992"/>
      <c r="CY79" s="992"/>
      <c r="CZ79" s="992"/>
      <c r="DA79" s="993"/>
      <c r="DB79" s="991"/>
      <c r="DC79" s="992"/>
      <c r="DD79" s="992"/>
      <c r="DE79" s="992"/>
      <c r="DF79" s="993"/>
      <c r="DG79" s="991"/>
      <c r="DH79" s="992"/>
      <c r="DI79" s="992"/>
      <c r="DJ79" s="992"/>
      <c r="DK79" s="993"/>
      <c r="DL79" s="991"/>
      <c r="DM79" s="992"/>
      <c r="DN79" s="992"/>
      <c r="DO79" s="992"/>
      <c r="DP79" s="993"/>
      <c r="DQ79" s="991"/>
      <c r="DR79" s="992"/>
      <c r="DS79" s="992"/>
      <c r="DT79" s="992"/>
      <c r="DU79" s="993"/>
      <c r="DV79" s="980"/>
      <c r="DW79" s="981"/>
      <c r="DX79" s="981"/>
      <c r="DY79" s="981"/>
      <c r="DZ79" s="982"/>
      <c r="EA79" s="212"/>
    </row>
    <row r="80" spans="1:131" ht="26.25" customHeight="1" x14ac:dyDescent="0.15">
      <c r="A80" s="221">
        <v>13</v>
      </c>
      <c r="B80" s="1009"/>
      <c r="C80" s="1010"/>
      <c r="D80" s="1010"/>
      <c r="E80" s="1010"/>
      <c r="F80" s="1010"/>
      <c r="G80" s="1010"/>
      <c r="H80" s="1010"/>
      <c r="I80" s="1010"/>
      <c r="J80" s="1010"/>
      <c r="K80" s="1010"/>
      <c r="L80" s="1010"/>
      <c r="M80" s="1010"/>
      <c r="N80" s="1010"/>
      <c r="O80" s="1010"/>
      <c r="P80" s="1011"/>
      <c r="Q80" s="1012"/>
      <c r="R80" s="1006"/>
      <c r="S80" s="1006"/>
      <c r="T80" s="1006"/>
      <c r="U80" s="1006"/>
      <c r="V80" s="1006"/>
      <c r="W80" s="1006"/>
      <c r="X80" s="1006"/>
      <c r="Y80" s="1006"/>
      <c r="Z80" s="1006"/>
      <c r="AA80" s="1006"/>
      <c r="AB80" s="1006"/>
      <c r="AC80" s="1006"/>
      <c r="AD80" s="1006"/>
      <c r="AE80" s="1006"/>
      <c r="AF80" s="1006"/>
      <c r="AG80" s="1006"/>
      <c r="AH80" s="1006"/>
      <c r="AI80" s="1006"/>
      <c r="AJ80" s="1006"/>
      <c r="AK80" s="1006"/>
      <c r="AL80" s="1006"/>
      <c r="AM80" s="1006"/>
      <c r="AN80" s="1006"/>
      <c r="AO80" s="1006"/>
      <c r="AP80" s="1006"/>
      <c r="AQ80" s="1006"/>
      <c r="AR80" s="1006"/>
      <c r="AS80" s="1006"/>
      <c r="AT80" s="1006"/>
      <c r="AU80" s="1006"/>
      <c r="AV80" s="1006"/>
      <c r="AW80" s="1006"/>
      <c r="AX80" s="1006"/>
      <c r="AY80" s="1006"/>
      <c r="AZ80" s="1007"/>
      <c r="BA80" s="1007"/>
      <c r="BB80" s="1007"/>
      <c r="BC80" s="1007"/>
      <c r="BD80" s="1008"/>
      <c r="BE80" s="224"/>
      <c r="BF80" s="224"/>
      <c r="BG80" s="224"/>
      <c r="BH80" s="224"/>
      <c r="BI80" s="224"/>
      <c r="BJ80" s="224"/>
      <c r="BK80" s="224"/>
      <c r="BL80" s="224"/>
      <c r="BM80" s="224"/>
      <c r="BN80" s="224"/>
      <c r="BO80" s="224"/>
      <c r="BP80" s="224"/>
      <c r="BQ80" s="221">
        <v>74</v>
      </c>
      <c r="BR80" s="226"/>
      <c r="BS80" s="980"/>
      <c r="BT80" s="981"/>
      <c r="BU80" s="981"/>
      <c r="BV80" s="981"/>
      <c r="BW80" s="981"/>
      <c r="BX80" s="981"/>
      <c r="BY80" s="981"/>
      <c r="BZ80" s="981"/>
      <c r="CA80" s="981"/>
      <c r="CB80" s="981"/>
      <c r="CC80" s="981"/>
      <c r="CD80" s="981"/>
      <c r="CE80" s="981"/>
      <c r="CF80" s="981"/>
      <c r="CG80" s="990"/>
      <c r="CH80" s="991"/>
      <c r="CI80" s="992"/>
      <c r="CJ80" s="992"/>
      <c r="CK80" s="992"/>
      <c r="CL80" s="993"/>
      <c r="CM80" s="991"/>
      <c r="CN80" s="992"/>
      <c r="CO80" s="992"/>
      <c r="CP80" s="992"/>
      <c r="CQ80" s="993"/>
      <c r="CR80" s="991"/>
      <c r="CS80" s="992"/>
      <c r="CT80" s="992"/>
      <c r="CU80" s="992"/>
      <c r="CV80" s="993"/>
      <c r="CW80" s="991"/>
      <c r="CX80" s="992"/>
      <c r="CY80" s="992"/>
      <c r="CZ80" s="992"/>
      <c r="DA80" s="993"/>
      <c r="DB80" s="991"/>
      <c r="DC80" s="992"/>
      <c r="DD80" s="992"/>
      <c r="DE80" s="992"/>
      <c r="DF80" s="993"/>
      <c r="DG80" s="991"/>
      <c r="DH80" s="992"/>
      <c r="DI80" s="992"/>
      <c r="DJ80" s="992"/>
      <c r="DK80" s="993"/>
      <c r="DL80" s="991"/>
      <c r="DM80" s="992"/>
      <c r="DN80" s="992"/>
      <c r="DO80" s="992"/>
      <c r="DP80" s="993"/>
      <c r="DQ80" s="991"/>
      <c r="DR80" s="992"/>
      <c r="DS80" s="992"/>
      <c r="DT80" s="992"/>
      <c r="DU80" s="993"/>
      <c r="DV80" s="980"/>
      <c r="DW80" s="981"/>
      <c r="DX80" s="981"/>
      <c r="DY80" s="981"/>
      <c r="DZ80" s="982"/>
      <c r="EA80" s="212"/>
    </row>
    <row r="81" spans="1:131" ht="26.25" customHeight="1" x14ac:dyDescent="0.15">
      <c r="A81" s="221">
        <v>14</v>
      </c>
      <c r="B81" s="1009"/>
      <c r="C81" s="1010"/>
      <c r="D81" s="1010"/>
      <c r="E81" s="1010"/>
      <c r="F81" s="1010"/>
      <c r="G81" s="1010"/>
      <c r="H81" s="1010"/>
      <c r="I81" s="1010"/>
      <c r="J81" s="1010"/>
      <c r="K81" s="1010"/>
      <c r="L81" s="1010"/>
      <c r="M81" s="1010"/>
      <c r="N81" s="1010"/>
      <c r="O81" s="1010"/>
      <c r="P81" s="1011"/>
      <c r="Q81" s="1012"/>
      <c r="R81" s="1006"/>
      <c r="S81" s="1006"/>
      <c r="T81" s="1006"/>
      <c r="U81" s="1006"/>
      <c r="V81" s="1006"/>
      <c r="W81" s="1006"/>
      <c r="X81" s="1006"/>
      <c r="Y81" s="1006"/>
      <c r="Z81" s="1006"/>
      <c r="AA81" s="1006"/>
      <c r="AB81" s="1006"/>
      <c r="AC81" s="1006"/>
      <c r="AD81" s="1006"/>
      <c r="AE81" s="1006"/>
      <c r="AF81" s="1006"/>
      <c r="AG81" s="1006"/>
      <c r="AH81" s="1006"/>
      <c r="AI81" s="1006"/>
      <c r="AJ81" s="1006"/>
      <c r="AK81" s="1006"/>
      <c r="AL81" s="1006"/>
      <c r="AM81" s="1006"/>
      <c r="AN81" s="1006"/>
      <c r="AO81" s="1006"/>
      <c r="AP81" s="1006"/>
      <c r="AQ81" s="1006"/>
      <c r="AR81" s="1006"/>
      <c r="AS81" s="1006"/>
      <c r="AT81" s="1006"/>
      <c r="AU81" s="1006"/>
      <c r="AV81" s="1006"/>
      <c r="AW81" s="1006"/>
      <c r="AX81" s="1006"/>
      <c r="AY81" s="1006"/>
      <c r="AZ81" s="1007"/>
      <c r="BA81" s="1007"/>
      <c r="BB81" s="1007"/>
      <c r="BC81" s="1007"/>
      <c r="BD81" s="1008"/>
      <c r="BE81" s="224"/>
      <c r="BF81" s="224"/>
      <c r="BG81" s="224"/>
      <c r="BH81" s="224"/>
      <c r="BI81" s="224"/>
      <c r="BJ81" s="224"/>
      <c r="BK81" s="224"/>
      <c r="BL81" s="224"/>
      <c r="BM81" s="224"/>
      <c r="BN81" s="224"/>
      <c r="BO81" s="224"/>
      <c r="BP81" s="224"/>
      <c r="BQ81" s="221">
        <v>75</v>
      </c>
      <c r="BR81" s="226"/>
      <c r="BS81" s="980"/>
      <c r="BT81" s="981"/>
      <c r="BU81" s="981"/>
      <c r="BV81" s="981"/>
      <c r="BW81" s="981"/>
      <c r="BX81" s="981"/>
      <c r="BY81" s="981"/>
      <c r="BZ81" s="981"/>
      <c r="CA81" s="981"/>
      <c r="CB81" s="981"/>
      <c r="CC81" s="981"/>
      <c r="CD81" s="981"/>
      <c r="CE81" s="981"/>
      <c r="CF81" s="981"/>
      <c r="CG81" s="990"/>
      <c r="CH81" s="991"/>
      <c r="CI81" s="992"/>
      <c r="CJ81" s="992"/>
      <c r="CK81" s="992"/>
      <c r="CL81" s="993"/>
      <c r="CM81" s="991"/>
      <c r="CN81" s="992"/>
      <c r="CO81" s="992"/>
      <c r="CP81" s="992"/>
      <c r="CQ81" s="993"/>
      <c r="CR81" s="991"/>
      <c r="CS81" s="992"/>
      <c r="CT81" s="992"/>
      <c r="CU81" s="992"/>
      <c r="CV81" s="993"/>
      <c r="CW81" s="991"/>
      <c r="CX81" s="992"/>
      <c r="CY81" s="992"/>
      <c r="CZ81" s="992"/>
      <c r="DA81" s="993"/>
      <c r="DB81" s="991"/>
      <c r="DC81" s="992"/>
      <c r="DD81" s="992"/>
      <c r="DE81" s="992"/>
      <c r="DF81" s="993"/>
      <c r="DG81" s="991"/>
      <c r="DH81" s="992"/>
      <c r="DI81" s="992"/>
      <c r="DJ81" s="992"/>
      <c r="DK81" s="993"/>
      <c r="DL81" s="991"/>
      <c r="DM81" s="992"/>
      <c r="DN81" s="992"/>
      <c r="DO81" s="992"/>
      <c r="DP81" s="993"/>
      <c r="DQ81" s="991"/>
      <c r="DR81" s="992"/>
      <c r="DS81" s="992"/>
      <c r="DT81" s="992"/>
      <c r="DU81" s="993"/>
      <c r="DV81" s="980"/>
      <c r="DW81" s="981"/>
      <c r="DX81" s="981"/>
      <c r="DY81" s="981"/>
      <c r="DZ81" s="982"/>
      <c r="EA81" s="212"/>
    </row>
    <row r="82" spans="1:131" ht="26.25" customHeight="1" x14ac:dyDescent="0.15">
      <c r="A82" s="221">
        <v>15</v>
      </c>
      <c r="B82" s="1009"/>
      <c r="C82" s="1010"/>
      <c r="D82" s="1010"/>
      <c r="E82" s="1010"/>
      <c r="F82" s="1010"/>
      <c r="G82" s="1010"/>
      <c r="H82" s="1010"/>
      <c r="I82" s="1010"/>
      <c r="J82" s="1010"/>
      <c r="K82" s="1010"/>
      <c r="L82" s="1010"/>
      <c r="M82" s="1010"/>
      <c r="N82" s="1010"/>
      <c r="O82" s="1010"/>
      <c r="P82" s="1011"/>
      <c r="Q82" s="1012"/>
      <c r="R82" s="1006"/>
      <c r="S82" s="1006"/>
      <c r="T82" s="1006"/>
      <c r="U82" s="1006"/>
      <c r="V82" s="1006"/>
      <c r="W82" s="1006"/>
      <c r="X82" s="1006"/>
      <c r="Y82" s="1006"/>
      <c r="Z82" s="1006"/>
      <c r="AA82" s="1006"/>
      <c r="AB82" s="1006"/>
      <c r="AC82" s="1006"/>
      <c r="AD82" s="1006"/>
      <c r="AE82" s="1006"/>
      <c r="AF82" s="1006"/>
      <c r="AG82" s="1006"/>
      <c r="AH82" s="1006"/>
      <c r="AI82" s="1006"/>
      <c r="AJ82" s="1006"/>
      <c r="AK82" s="1006"/>
      <c r="AL82" s="1006"/>
      <c r="AM82" s="1006"/>
      <c r="AN82" s="1006"/>
      <c r="AO82" s="1006"/>
      <c r="AP82" s="1006"/>
      <c r="AQ82" s="1006"/>
      <c r="AR82" s="1006"/>
      <c r="AS82" s="1006"/>
      <c r="AT82" s="1006"/>
      <c r="AU82" s="1006"/>
      <c r="AV82" s="1006"/>
      <c r="AW82" s="1006"/>
      <c r="AX82" s="1006"/>
      <c r="AY82" s="1006"/>
      <c r="AZ82" s="1007"/>
      <c r="BA82" s="1007"/>
      <c r="BB82" s="1007"/>
      <c r="BC82" s="1007"/>
      <c r="BD82" s="1008"/>
      <c r="BE82" s="224"/>
      <c r="BF82" s="224"/>
      <c r="BG82" s="224"/>
      <c r="BH82" s="224"/>
      <c r="BI82" s="224"/>
      <c r="BJ82" s="224"/>
      <c r="BK82" s="224"/>
      <c r="BL82" s="224"/>
      <c r="BM82" s="224"/>
      <c r="BN82" s="224"/>
      <c r="BO82" s="224"/>
      <c r="BP82" s="224"/>
      <c r="BQ82" s="221">
        <v>76</v>
      </c>
      <c r="BR82" s="226"/>
      <c r="BS82" s="980"/>
      <c r="BT82" s="981"/>
      <c r="BU82" s="981"/>
      <c r="BV82" s="981"/>
      <c r="BW82" s="981"/>
      <c r="BX82" s="981"/>
      <c r="BY82" s="981"/>
      <c r="BZ82" s="981"/>
      <c r="CA82" s="981"/>
      <c r="CB82" s="981"/>
      <c r="CC82" s="981"/>
      <c r="CD82" s="981"/>
      <c r="CE82" s="981"/>
      <c r="CF82" s="981"/>
      <c r="CG82" s="990"/>
      <c r="CH82" s="991"/>
      <c r="CI82" s="992"/>
      <c r="CJ82" s="992"/>
      <c r="CK82" s="992"/>
      <c r="CL82" s="993"/>
      <c r="CM82" s="991"/>
      <c r="CN82" s="992"/>
      <c r="CO82" s="992"/>
      <c r="CP82" s="992"/>
      <c r="CQ82" s="993"/>
      <c r="CR82" s="991"/>
      <c r="CS82" s="992"/>
      <c r="CT82" s="992"/>
      <c r="CU82" s="992"/>
      <c r="CV82" s="993"/>
      <c r="CW82" s="991"/>
      <c r="CX82" s="992"/>
      <c r="CY82" s="992"/>
      <c r="CZ82" s="992"/>
      <c r="DA82" s="993"/>
      <c r="DB82" s="991"/>
      <c r="DC82" s="992"/>
      <c r="DD82" s="992"/>
      <c r="DE82" s="992"/>
      <c r="DF82" s="993"/>
      <c r="DG82" s="991"/>
      <c r="DH82" s="992"/>
      <c r="DI82" s="992"/>
      <c r="DJ82" s="992"/>
      <c r="DK82" s="993"/>
      <c r="DL82" s="991"/>
      <c r="DM82" s="992"/>
      <c r="DN82" s="992"/>
      <c r="DO82" s="992"/>
      <c r="DP82" s="993"/>
      <c r="DQ82" s="991"/>
      <c r="DR82" s="992"/>
      <c r="DS82" s="992"/>
      <c r="DT82" s="992"/>
      <c r="DU82" s="993"/>
      <c r="DV82" s="980"/>
      <c r="DW82" s="981"/>
      <c r="DX82" s="981"/>
      <c r="DY82" s="981"/>
      <c r="DZ82" s="982"/>
      <c r="EA82" s="212"/>
    </row>
    <row r="83" spans="1:131" ht="26.25" customHeight="1" x14ac:dyDescent="0.15">
      <c r="A83" s="221">
        <v>16</v>
      </c>
      <c r="B83" s="1009"/>
      <c r="C83" s="1010"/>
      <c r="D83" s="1010"/>
      <c r="E83" s="1010"/>
      <c r="F83" s="1010"/>
      <c r="G83" s="1010"/>
      <c r="H83" s="1010"/>
      <c r="I83" s="1010"/>
      <c r="J83" s="1010"/>
      <c r="K83" s="1010"/>
      <c r="L83" s="1010"/>
      <c r="M83" s="1010"/>
      <c r="N83" s="1010"/>
      <c r="O83" s="1010"/>
      <c r="P83" s="1011"/>
      <c r="Q83" s="1012"/>
      <c r="R83" s="1006"/>
      <c r="S83" s="1006"/>
      <c r="T83" s="1006"/>
      <c r="U83" s="1006"/>
      <c r="V83" s="1006"/>
      <c r="W83" s="1006"/>
      <c r="X83" s="1006"/>
      <c r="Y83" s="1006"/>
      <c r="Z83" s="1006"/>
      <c r="AA83" s="1006"/>
      <c r="AB83" s="1006"/>
      <c r="AC83" s="1006"/>
      <c r="AD83" s="1006"/>
      <c r="AE83" s="1006"/>
      <c r="AF83" s="1006"/>
      <c r="AG83" s="1006"/>
      <c r="AH83" s="1006"/>
      <c r="AI83" s="1006"/>
      <c r="AJ83" s="1006"/>
      <c r="AK83" s="1006"/>
      <c r="AL83" s="1006"/>
      <c r="AM83" s="1006"/>
      <c r="AN83" s="1006"/>
      <c r="AO83" s="1006"/>
      <c r="AP83" s="1006"/>
      <c r="AQ83" s="1006"/>
      <c r="AR83" s="1006"/>
      <c r="AS83" s="1006"/>
      <c r="AT83" s="1006"/>
      <c r="AU83" s="1006"/>
      <c r="AV83" s="1006"/>
      <c r="AW83" s="1006"/>
      <c r="AX83" s="1006"/>
      <c r="AY83" s="1006"/>
      <c r="AZ83" s="1007"/>
      <c r="BA83" s="1007"/>
      <c r="BB83" s="1007"/>
      <c r="BC83" s="1007"/>
      <c r="BD83" s="1008"/>
      <c r="BE83" s="224"/>
      <c r="BF83" s="224"/>
      <c r="BG83" s="224"/>
      <c r="BH83" s="224"/>
      <c r="BI83" s="224"/>
      <c r="BJ83" s="224"/>
      <c r="BK83" s="224"/>
      <c r="BL83" s="224"/>
      <c r="BM83" s="224"/>
      <c r="BN83" s="224"/>
      <c r="BO83" s="224"/>
      <c r="BP83" s="224"/>
      <c r="BQ83" s="221">
        <v>77</v>
      </c>
      <c r="BR83" s="226"/>
      <c r="BS83" s="980"/>
      <c r="BT83" s="981"/>
      <c r="BU83" s="981"/>
      <c r="BV83" s="981"/>
      <c r="BW83" s="981"/>
      <c r="BX83" s="981"/>
      <c r="BY83" s="981"/>
      <c r="BZ83" s="981"/>
      <c r="CA83" s="981"/>
      <c r="CB83" s="981"/>
      <c r="CC83" s="981"/>
      <c r="CD83" s="981"/>
      <c r="CE83" s="981"/>
      <c r="CF83" s="981"/>
      <c r="CG83" s="990"/>
      <c r="CH83" s="991"/>
      <c r="CI83" s="992"/>
      <c r="CJ83" s="992"/>
      <c r="CK83" s="992"/>
      <c r="CL83" s="993"/>
      <c r="CM83" s="991"/>
      <c r="CN83" s="992"/>
      <c r="CO83" s="992"/>
      <c r="CP83" s="992"/>
      <c r="CQ83" s="993"/>
      <c r="CR83" s="991"/>
      <c r="CS83" s="992"/>
      <c r="CT83" s="992"/>
      <c r="CU83" s="992"/>
      <c r="CV83" s="993"/>
      <c r="CW83" s="991"/>
      <c r="CX83" s="992"/>
      <c r="CY83" s="992"/>
      <c r="CZ83" s="992"/>
      <c r="DA83" s="993"/>
      <c r="DB83" s="991"/>
      <c r="DC83" s="992"/>
      <c r="DD83" s="992"/>
      <c r="DE83" s="992"/>
      <c r="DF83" s="993"/>
      <c r="DG83" s="991"/>
      <c r="DH83" s="992"/>
      <c r="DI83" s="992"/>
      <c r="DJ83" s="992"/>
      <c r="DK83" s="993"/>
      <c r="DL83" s="991"/>
      <c r="DM83" s="992"/>
      <c r="DN83" s="992"/>
      <c r="DO83" s="992"/>
      <c r="DP83" s="993"/>
      <c r="DQ83" s="991"/>
      <c r="DR83" s="992"/>
      <c r="DS83" s="992"/>
      <c r="DT83" s="992"/>
      <c r="DU83" s="993"/>
      <c r="DV83" s="980"/>
      <c r="DW83" s="981"/>
      <c r="DX83" s="981"/>
      <c r="DY83" s="981"/>
      <c r="DZ83" s="982"/>
      <c r="EA83" s="212"/>
    </row>
    <row r="84" spans="1:131" ht="26.25" customHeight="1" x14ac:dyDescent="0.15">
      <c r="A84" s="221">
        <v>17</v>
      </c>
      <c r="B84" s="1009"/>
      <c r="C84" s="1010"/>
      <c r="D84" s="1010"/>
      <c r="E84" s="1010"/>
      <c r="F84" s="1010"/>
      <c r="G84" s="1010"/>
      <c r="H84" s="1010"/>
      <c r="I84" s="1010"/>
      <c r="J84" s="1010"/>
      <c r="K84" s="1010"/>
      <c r="L84" s="1010"/>
      <c r="M84" s="1010"/>
      <c r="N84" s="1010"/>
      <c r="O84" s="1010"/>
      <c r="P84" s="1011"/>
      <c r="Q84" s="1012"/>
      <c r="R84" s="1006"/>
      <c r="S84" s="1006"/>
      <c r="T84" s="1006"/>
      <c r="U84" s="1006"/>
      <c r="V84" s="1006"/>
      <c r="W84" s="1006"/>
      <c r="X84" s="1006"/>
      <c r="Y84" s="1006"/>
      <c r="Z84" s="1006"/>
      <c r="AA84" s="1006"/>
      <c r="AB84" s="1006"/>
      <c r="AC84" s="1006"/>
      <c r="AD84" s="1006"/>
      <c r="AE84" s="1006"/>
      <c r="AF84" s="1006"/>
      <c r="AG84" s="1006"/>
      <c r="AH84" s="1006"/>
      <c r="AI84" s="1006"/>
      <c r="AJ84" s="1006"/>
      <c r="AK84" s="1006"/>
      <c r="AL84" s="1006"/>
      <c r="AM84" s="1006"/>
      <c r="AN84" s="1006"/>
      <c r="AO84" s="1006"/>
      <c r="AP84" s="1006"/>
      <c r="AQ84" s="1006"/>
      <c r="AR84" s="1006"/>
      <c r="AS84" s="1006"/>
      <c r="AT84" s="1006"/>
      <c r="AU84" s="1006"/>
      <c r="AV84" s="1006"/>
      <c r="AW84" s="1006"/>
      <c r="AX84" s="1006"/>
      <c r="AY84" s="1006"/>
      <c r="AZ84" s="1007"/>
      <c r="BA84" s="1007"/>
      <c r="BB84" s="1007"/>
      <c r="BC84" s="1007"/>
      <c r="BD84" s="1008"/>
      <c r="BE84" s="224"/>
      <c r="BF84" s="224"/>
      <c r="BG84" s="224"/>
      <c r="BH84" s="224"/>
      <c r="BI84" s="224"/>
      <c r="BJ84" s="224"/>
      <c r="BK84" s="224"/>
      <c r="BL84" s="224"/>
      <c r="BM84" s="224"/>
      <c r="BN84" s="224"/>
      <c r="BO84" s="224"/>
      <c r="BP84" s="224"/>
      <c r="BQ84" s="221">
        <v>78</v>
      </c>
      <c r="BR84" s="226"/>
      <c r="BS84" s="980"/>
      <c r="BT84" s="981"/>
      <c r="BU84" s="981"/>
      <c r="BV84" s="981"/>
      <c r="BW84" s="981"/>
      <c r="BX84" s="981"/>
      <c r="BY84" s="981"/>
      <c r="BZ84" s="981"/>
      <c r="CA84" s="981"/>
      <c r="CB84" s="981"/>
      <c r="CC84" s="981"/>
      <c r="CD84" s="981"/>
      <c r="CE84" s="981"/>
      <c r="CF84" s="981"/>
      <c r="CG84" s="990"/>
      <c r="CH84" s="991"/>
      <c r="CI84" s="992"/>
      <c r="CJ84" s="992"/>
      <c r="CK84" s="992"/>
      <c r="CL84" s="993"/>
      <c r="CM84" s="991"/>
      <c r="CN84" s="992"/>
      <c r="CO84" s="992"/>
      <c r="CP84" s="992"/>
      <c r="CQ84" s="993"/>
      <c r="CR84" s="991"/>
      <c r="CS84" s="992"/>
      <c r="CT84" s="992"/>
      <c r="CU84" s="992"/>
      <c r="CV84" s="993"/>
      <c r="CW84" s="991"/>
      <c r="CX84" s="992"/>
      <c r="CY84" s="992"/>
      <c r="CZ84" s="992"/>
      <c r="DA84" s="993"/>
      <c r="DB84" s="991"/>
      <c r="DC84" s="992"/>
      <c r="DD84" s="992"/>
      <c r="DE84" s="992"/>
      <c r="DF84" s="993"/>
      <c r="DG84" s="991"/>
      <c r="DH84" s="992"/>
      <c r="DI84" s="992"/>
      <c r="DJ84" s="992"/>
      <c r="DK84" s="993"/>
      <c r="DL84" s="991"/>
      <c r="DM84" s="992"/>
      <c r="DN84" s="992"/>
      <c r="DO84" s="992"/>
      <c r="DP84" s="993"/>
      <c r="DQ84" s="991"/>
      <c r="DR84" s="992"/>
      <c r="DS84" s="992"/>
      <c r="DT84" s="992"/>
      <c r="DU84" s="993"/>
      <c r="DV84" s="980"/>
      <c r="DW84" s="981"/>
      <c r="DX84" s="981"/>
      <c r="DY84" s="981"/>
      <c r="DZ84" s="982"/>
      <c r="EA84" s="212"/>
    </row>
    <row r="85" spans="1:131" ht="26.25" customHeight="1" x14ac:dyDescent="0.15">
      <c r="A85" s="221">
        <v>18</v>
      </c>
      <c r="B85" s="1009"/>
      <c r="C85" s="1010"/>
      <c r="D85" s="1010"/>
      <c r="E85" s="1010"/>
      <c r="F85" s="1010"/>
      <c r="G85" s="1010"/>
      <c r="H85" s="1010"/>
      <c r="I85" s="1010"/>
      <c r="J85" s="1010"/>
      <c r="K85" s="1010"/>
      <c r="L85" s="1010"/>
      <c r="M85" s="1010"/>
      <c r="N85" s="1010"/>
      <c r="O85" s="1010"/>
      <c r="P85" s="1011"/>
      <c r="Q85" s="1012"/>
      <c r="R85" s="1006"/>
      <c r="S85" s="1006"/>
      <c r="T85" s="1006"/>
      <c r="U85" s="1006"/>
      <c r="V85" s="1006"/>
      <c r="W85" s="1006"/>
      <c r="X85" s="1006"/>
      <c r="Y85" s="1006"/>
      <c r="Z85" s="1006"/>
      <c r="AA85" s="1006"/>
      <c r="AB85" s="1006"/>
      <c r="AC85" s="1006"/>
      <c r="AD85" s="1006"/>
      <c r="AE85" s="1006"/>
      <c r="AF85" s="1006"/>
      <c r="AG85" s="1006"/>
      <c r="AH85" s="1006"/>
      <c r="AI85" s="1006"/>
      <c r="AJ85" s="1006"/>
      <c r="AK85" s="1006"/>
      <c r="AL85" s="1006"/>
      <c r="AM85" s="1006"/>
      <c r="AN85" s="1006"/>
      <c r="AO85" s="1006"/>
      <c r="AP85" s="1006"/>
      <c r="AQ85" s="1006"/>
      <c r="AR85" s="1006"/>
      <c r="AS85" s="1006"/>
      <c r="AT85" s="1006"/>
      <c r="AU85" s="1006"/>
      <c r="AV85" s="1006"/>
      <c r="AW85" s="1006"/>
      <c r="AX85" s="1006"/>
      <c r="AY85" s="1006"/>
      <c r="AZ85" s="1007"/>
      <c r="BA85" s="1007"/>
      <c r="BB85" s="1007"/>
      <c r="BC85" s="1007"/>
      <c r="BD85" s="1008"/>
      <c r="BE85" s="224"/>
      <c r="BF85" s="224"/>
      <c r="BG85" s="224"/>
      <c r="BH85" s="224"/>
      <c r="BI85" s="224"/>
      <c r="BJ85" s="224"/>
      <c r="BK85" s="224"/>
      <c r="BL85" s="224"/>
      <c r="BM85" s="224"/>
      <c r="BN85" s="224"/>
      <c r="BO85" s="224"/>
      <c r="BP85" s="224"/>
      <c r="BQ85" s="221">
        <v>79</v>
      </c>
      <c r="BR85" s="226"/>
      <c r="BS85" s="980"/>
      <c r="BT85" s="981"/>
      <c r="BU85" s="981"/>
      <c r="BV85" s="981"/>
      <c r="BW85" s="981"/>
      <c r="BX85" s="981"/>
      <c r="BY85" s="981"/>
      <c r="BZ85" s="981"/>
      <c r="CA85" s="981"/>
      <c r="CB85" s="981"/>
      <c r="CC85" s="981"/>
      <c r="CD85" s="981"/>
      <c r="CE85" s="981"/>
      <c r="CF85" s="981"/>
      <c r="CG85" s="990"/>
      <c r="CH85" s="991"/>
      <c r="CI85" s="992"/>
      <c r="CJ85" s="992"/>
      <c r="CK85" s="992"/>
      <c r="CL85" s="993"/>
      <c r="CM85" s="991"/>
      <c r="CN85" s="992"/>
      <c r="CO85" s="992"/>
      <c r="CP85" s="992"/>
      <c r="CQ85" s="993"/>
      <c r="CR85" s="991"/>
      <c r="CS85" s="992"/>
      <c r="CT85" s="992"/>
      <c r="CU85" s="992"/>
      <c r="CV85" s="993"/>
      <c r="CW85" s="991"/>
      <c r="CX85" s="992"/>
      <c r="CY85" s="992"/>
      <c r="CZ85" s="992"/>
      <c r="DA85" s="993"/>
      <c r="DB85" s="991"/>
      <c r="DC85" s="992"/>
      <c r="DD85" s="992"/>
      <c r="DE85" s="992"/>
      <c r="DF85" s="993"/>
      <c r="DG85" s="991"/>
      <c r="DH85" s="992"/>
      <c r="DI85" s="992"/>
      <c r="DJ85" s="992"/>
      <c r="DK85" s="993"/>
      <c r="DL85" s="991"/>
      <c r="DM85" s="992"/>
      <c r="DN85" s="992"/>
      <c r="DO85" s="992"/>
      <c r="DP85" s="993"/>
      <c r="DQ85" s="991"/>
      <c r="DR85" s="992"/>
      <c r="DS85" s="992"/>
      <c r="DT85" s="992"/>
      <c r="DU85" s="993"/>
      <c r="DV85" s="980"/>
      <c r="DW85" s="981"/>
      <c r="DX85" s="981"/>
      <c r="DY85" s="981"/>
      <c r="DZ85" s="982"/>
      <c r="EA85" s="212"/>
    </row>
    <row r="86" spans="1:131" ht="26.25" customHeight="1" x14ac:dyDescent="0.15">
      <c r="A86" s="221">
        <v>19</v>
      </c>
      <c r="B86" s="1009"/>
      <c r="C86" s="1010"/>
      <c r="D86" s="1010"/>
      <c r="E86" s="1010"/>
      <c r="F86" s="1010"/>
      <c r="G86" s="1010"/>
      <c r="H86" s="1010"/>
      <c r="I86" s="1010"/>
      <c r="J86" s="1010"/>
      <c r="K86" s="1010"/>
      <c r="L86" s="1010"/>
      <c r="M86" s="1010"/>
      <c r="N86" s="1010"/>
      <c r="O86" s="1010"/>
      <c r="P86" s="1011"/>
      <c r="Q86" s="1012"/>
      <c r="R86" s="1006"/>
      <c r="S86" s="1006"/>
      <c r="T86" s="1006"/>
      <c r="U86" s="1006"/>
      <c r="V86" s="1006"/>
      <c r="W86" s="1006"/>
      <c r="X86" s="1006"/>
      <c r="Y86" s="1006"/>
      <c r="Z86" s="1006"/>
      <c r="AA86" s="1006"/>
      <c r="AB86" s="1006"/>
      <c r="AC86" s="1006"/>
      <c r="AD86" s="1006"/>
      <c r="AE86" s="1006"/>
      <c r="AF86" s="1006"/>
      <c r="AG86" s="1006"/>
      <c r="AH86" s="1006"/>
      <c r="AI86" s="1006"/>
      <c r="AJ86" s="1006"/>
      <c r="AK86" s="1006"/>
      <c r="AL86" s="1006"/>
      <c r="AM86" s="1006"/>
      <c r="AN86" s="1006"/>
      <c r="AO86" s="1006"/>
      <c r="AP86" s="1006"/>
      <c r="AQ86" s="1006"/>
      <c r="AR86" s="1006"/>
      <c r="AS86" s="1006"/>
      <c r="AT86" s="1006"/>
      <c r="AU86" s="1006"/>
      <c r="AV86" s="1006"/>
      <c r="AW86" s="1006"/>
      <c r="AX86" s="1006"/>
      <c r="AY86" s="1006"/>
      <c r="AZ86" s="1007"/>
      <c r="BA86" s="1007"/>
      <c r="BB86" s="1007"/>
      <c r="BC86" s="1007"/>
      <c r="BD86" s="1008"/>
      <c r="BE86" s="224"/>
      <c r="BF86" s="224"/>
      <c r="BG86" s="224"/>
      <c r="BH86" s="224"/>
      <c r="BI86" s="224"/>
      <c r="BJ86" s="224"/>
      <c r="BK86" s="224"/>
      <c r="BL86" s="224"/>
      <c r="BM86" s="224"/>
      <c r="BN86" s="224"/>
      <c r="BO86" s="224"/>
      <c r="BP86" s="224"/>
      <c r="BQ86" s="221">
        <v>80</v>
      </c>
      <c r="BR86" s="226"/>
      <c r="BS86" s="980"/>
      <c r="BT86" s="981"/>
      <c r="BU86" s="981"/>
      <c r="BV86" s="981"/>
      <c r="BW86" s="981"/>
      <c r="BX86" s="981"/>
      <c r="BY86" s="981"/>
      <c r="BZ86" s="981"/>
      <c r="CA86" s="981"/>
      <c r="CB86" s="981"/>
      <c r="CC86" s="981"/>
      <c r="CD86" s="981"/>
      <c r="CE86" s="981"/>
      <c r="CF86" s="981"/>
      <c r="CG86" s="990"/>
      <c r="CH86" s="991"/>
      <c r="CI86" s="992"/>
      <c r="CJ86" s="992"/>
      <c r="CK86" s="992"/>
      <c r="CL86" s="993"/>
      <c r="CM86" s="991"/>
      <c r="CN86" s="992"/>
      <c r="CO86" s="992"/>
      <c r="CP86" s="992"/>
      <c r="CQ86" s="993"/>
      <c r="CR86" s="991"/>
      <c r="CS86" s="992"/>
      <c r="CT86" s="992"/>
      <c r="CU86" s="992"/>
      <c r="CV86" s="993"/>
      <c r="CW86" s="991"/>
      <c r="CX86" s="992"/>
      <c r="CY86" s="992"/>
      <c r="CZ86" s="992"/>
      <c r="DA86" s="993"/>
      <c r="DB86" s="991"/>
      <c r="DC86" s="992"/>
      <c r="DD86" s="992"/>
      <c r="DE86" s="992"/>
      <c r="DF86" s="993"/>
      <c r="DG86" s="991"/>
      <c r="DH86" s="992"/>
      <c r="DI86" s="992"/>
      <c r="DJ86" s="992"/>
      <c r="DK86" s="993"/>
      <c r="DL86" s="991"/>
      <c r="DM86" s="992"/>
      <c r="DN86" s="992"/>
      <c r="DO86" s="992"/>
      <c r="DP86" s="993"/>
      <c r="DQ86" s="991"/>
      <c r="DR86" s="992"/>
      <c r="DS86" s="992"/>
      <c r="DT86" s="992"/>
      <c r="DU86" s="993"/>
      <c r="DV86" s="980"/>
      <c r="DW86" s="981"/>
      <c r="DX86" s="981"/>
      <c r="DY86" s="981"/>
      <c r="DZ86" s="982"/>
      <c r="EA86" s="212"/>
    </row>
    <row r="87" spans="1:131" ht="26.25" customHeight="1" x14ac:dyDescent="0.15">
      <c r="A87" s="227">
        <v>20</v>
      </c>
      <c r="B87" s="999"/>
      <c r="C87" s="1000"/>
      <c r="D87" s="1000"/>
      <c r="E87" s="1000"/>
      <c r="F87" s="1000"/>
      <c r="G87" s="1000"/>
      <c r="H87" s="1000"/>
      <c r="I87" s="1000"/>
      <c r="J87" s="1000"/>
      <c r="K87" s="1000"/>
      <c r="L87" s="1000"/>
      <c r="M87" s="1000"/>
      <c r="N87" s="1000"/>
      <c r="O87" s="1000"/>
      <c r="P87" s="1001"/>
      <c r="Q87" s="1002"/>
      <c r="R87" s="1003"/>
      <c r="S87" s="1003"/>
      <c r="T87" s="1003"/>
      <c r="U87" s="1003"/>
      <c r="V87" s="1003"/>
      <c r="W87" s="1003"/>
      <c r="X87" s="1003"/>
      <c r="Y87" s="1003"/>
      <c r="Z87" s="1003"/>
      <c r="AA87" s="1003"/>
      <c r="AB87" s="1003"/>
      <c r="AC87" s="1003"/>
      <c r="AD87" s="1003"/>
      <c r="AE87" s="1003"/>
      <c r="AF87" s="1003"/>
      <c r="AG87" s="1003"/>
      <c r="AH87" s="1003"/>
      <c r="AI87" s="1003"/>
      <c r="AJ87" s="1003"/>
      <c r="AK87" s="1003"/>
      <c r="AL87" s="1003"/>
      <c r="AM87" s="1003"/>
      <c r="AN87" s="1003"/>
      <c r="AO87" s="1003"/>
      <c r="AP87" s="1003"/>
      <c r="AQ87" s="1003"/>
      <c r="AR87" s="1003"/>
      <c r="AS87" s="1003"/>
      <c r="AT87" s="1003"/>
      <c r="AU87" s="1003"/>
      <c r="AV87" s="1003"/>
      <c r="AW87" s="1003"/>
      <c r="AX87" s="1003"/>
      <c r="AY87" s="1003"/>
      <c r="AZ87" s="1004"/>
      <c r="BA87" s="1004"/>
      <c r="BB87" s="1004"/>
      <c r="BC87" s="1004"/>
      <c r="BD87" s="1005"/>
      <c r="BE87" s="224"/>
      <c r="BF87" s="224"/>
      <c r="BG87" s="224"/>
      <c r="BH87" s="224"/>
      <c r="BI87" s="224"/>
      <c r="BJ87" s="224"/>
      <c r="BK87" s="224"/>
      <c r="BL87" s="224"/>
      <c r="BM87" s="224"/>
      <c r="BN87" s="224"/>
      <c r="BO87" s="224"/>
      <c r="BP87" s="224"/>
      <c r="BQ87" s="221">
        <v>81</v>
      </c>
      <c r="BR87" s="226"/>
      <c r="BS87" s="980"/>
      <c r="BT87" s="981"/>
      <c r="BU87" s="981"/>
      <c r="BV87" s="981"/>
      <c r="BW87" s="981"/>
      <c r="BX87" s="981"/>
      <c r="BY87" s="981"/>
      <c r="BZ87" s="981"/>
      <c r="CA87" s="981"/>
      <c r="CB87" s="981"/>
      <c r="CC87" s="981"/>
      <c r="CD87" s="981"/>
      <c r="CE87" s="981"/>
      <c r="CF87" s="981"/>
      <c r="CG87" s="990"/>
      <c r="CH87" s="991"/>
      <c r="CI87" s="992"/>
      <c r="CJ87" s="992"/>
      <c r="CK87" s="992"/>
      <c r="CL87" s="993"/>
      <c r="CM87" s="991"/>
      <c r="CN87" s="992"/>
      <c r="CO87" s="992"/>
      <c r="CP87" s="992"/>
      <c r="CQ87" s="993"/>
      <c r="CR87" s="991"/>
      <c r="CS87" s="992"/>
      <c r="CT87" s="992"/>
      <c r="CU87" s="992"/>
      <c r="CV87" s="993"/>
      <c r="CW87" s="991"/>
      <c r="CX87" s="992"/>
      <c r="CY87" s="992"/>
      <c r="CZ87" s="992"/>
      <c r="DA87" s="993"/>
      <c r="DB87" s="991"/>
      <c r="DC87" s="992"/>
      <c r="DD87" s="992"/>
      <c r="DE87" s="992"/>
      <c r="DF87" s="993"/>
      <c r="DG87" s="991"/>
      <c r="DH87" s="992"/>
      <c r="DI87" s="992"/>
      <c r="DJ87" s="992"/>
      <c r="DK87" s="993"/>
      <c r="DL87" s="991"/>
      <c r="DM87" s="992"/>
      <c r="DN87" s="992"/>
      <c r="DO87" s="992"/>
      <c r="DP87" s="993"/>
      <c r="DQ87" s="991"/>
      <c r="DR87" s="992"/>
      <c r="DS87" s="992"/>
      <c r="DT87" s="992"/>
      <c r="DU87" s="993"/>
      <c r="DV87" s="980"/>
      <c r="DW87" s="981"/>
      <c r="DX87" s="981"/>
      <c r="DY87" s="981"/>
      <c r="DZ87" s="982"/>
      <c r="EA87" s="212"/>
    </row>
    <row r="88" spans="1:131" ht="26.25" customHeight="1" thickBot="1" x14ac:dyDescent="0.2">
      <c r="A88" s="223" t="s">
        <v>378</v>
      </c>
      <c r="B88" s="972" t="s">
        <v>403</v>
      </c>
      <c r="C88" s="973"/>
      <c r="D88" s="973"/>
      <c r="E88" s="973"/>
      <c r="F88" s="973"/>
      <c r="G88" s="973"/>
      <c r="H88" s="973"/>
      <c r="I88" s="973"/>
      <c r="J88" s="973"/>
      <c r="K88" s="973"/>
      <c r="L88" s="973"/>
      <c r="M88" s="973"/>
      <c r="N88" s="973"/>
      <c r="O88" s="973"/>
      <c r="P88" s="983"/>
      <c r="Q88" s="997"/>
      <c r="R88" s="998"/>
      <c r="S88" s="998"/>
      <c r="T88" s="998"/>
      <c r="U88" s="998"/>
      <c r="V88" s="998"/>
      <c r="W88" s="998"/>
      <c r="X88" s="998"/>
      <c r="Y88" s="998"/>
      <c r="Z88" s="998"/>
      <c r="AA88" s="998"/>
      <c r="AB88" s="998"/>
      <c r="AC88" s="998"/>
      <c r="AD88" s="998"/>
      <c r="AE88" s="998"/>
      <c r="AF88" s="994">
        <v>4160</v>
      </c>
      <c r="AG88" s="994"/>
      <c r="AH88" s="994"/>
      <c r="AI88" s="994"/>
      <c r="AJ88" s="994"/>
      <c r="AK88" s="998"/>
      <c r="AL88" s="998"/>
      <c r="AM88" s="998"/>
      <c r="AN88" s="998"/>
      <c r="AO88" s="998"/>
      <c r="AP88" s="994">
        <v>4296</v>
      </c>
      <c r="AQ88" s="994"/>
      <c r="AR88" s="994"/>
      <c r="AS88" s="994"/>
      <c r="AT88" s="994"/>
      <c r="AU88" s="994">
        <v>1852</v>
      </c>
      <c r="AV88" s="994"/>
      <c r="AW88" s="994"/>
      <c r="AX88" s="994"/>
      <c r="AY88" s="994"/>
      <c r="AZ88" s="995"/>
      <c r="BA88" s="995"/>
      <c r="BB88" s="995"/>
      <c r="BC88" s="995"/>
      <c r="BD88" s="996"/>
      <c r="BE88" s="224"/>
      <c r="BF88" s="224"/>
      <c r="BG88" s="224"/>
      <c r="BH88" s="224"/>
      <c r="BI88" s="224"/>
      <c r="BJ88" s="224"/>
      <c r="BK88" s="224"/>
      <c r="BL88" s="224"/>
      <c r="BM88" s="224"/>
      <c r="BN88" s="224"/>
      <c r="BO88" s="224"/>
      <c r="BP88" s="224"/>
      <c r="BQ88" s="221">
        <v>82</v>
      </c>
      <c r="BR88" s="226"/>
      <c r="BS88" s="980"/>
      <c r="BT88" s="981"/>
      <c r="BU88" s="981"/>
      <c r="BV88" s="981"/>
      <c r="BW88" s="981"/>
      <c r="BX88" s="981"/>
      <c r="BY88" s="981"/>
      <c r="BZ88" s="981"/>
      <c r="CA88" s="981"/>
      <c r="CB88" s="981"/>
      <c r="CC88" s="981"/>
      <c r="CD88" s="981"/>
      <c r="CE88" s="981"/>
      <c r="CF88" s="981"/>
      <c r="CG88" s="990"/>
      <c r="CH88" s="991"/>
      <c r="CI88" s="992"/>
      <c r="CJ88" s="992"/>
      <c r="CK88" s="992"/>
      <c r="CL88" s="993"/>
      <c r="CM88" s="991"/>
      <c r="CN88" s="992"/>
      <c r="CO88" s="992"/>
      <c r="CP88" s="992"/>
      <c r="CQ88" s="993"/>
      <c r="CR88" s="991"/>
      <c r="CS88" s="992"/>
      <c r="CT88" s="992"/>
      <c r="CU88" s="992"/>
      <c r="CV88" s="993"/>
      <c r="CW88" s="991"/>
      <c r="CX88" s="992"/>
      <c r="CY88" s="992"/>
      <c r="CZ88" s="992"/>
      <c r="DA88" s="993"/>
      <c r="DB88" s="991"/>
      <c r="DC88" s="992"/>
      <c r="DD88" s="992"/>
      <c r="DE88" s="992"/>
      <c r="DF88" s="993"/>
      <c r="DG88" s="991"/>
      <c r="DH88" s="992"/>
      <c r="DI88" s="992"/>
      <c r="DJ88" s="992"/>
      <c r="DK88" s="993"/>
      <c r="DL88" s="991"/>
      <c r="DM88" s="992"/>
      <c r="DN88" s="992"/>
      <c r="DO88" s="992"/>
      <c r="DP88" s="993"/>
      <c r="DQ88" s="991"/>
      <c r="DR88" s="992"/>
      <c r="DS88" s="992"/>
      <c r="DT88" s="992"/>
      <c r="DU88" s="993"/>
      <c r="DV88" s="980"/>
      <c r="DW88" s="981"/>
      <c r="DX88" s="981"/>
      <c r="DY88" s="981"/>
      <c r="DZ88" s="982"/>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80"/>
      <c r="BT89" s="981"/>
      <c r="BU89" s="981"/>
      <c r="BV89" s="981"/>
      <c r="BW89" s="981"/>
      <c r="BX89" s="981"/>
      <c r="BY89" s="981"/>
      <c r="BZ89" s="981"/>
      <c r="CA89" s="981"/>
      <c r="CB89" s="981"/>
      <c r="CC89" s="981"/>
      <c r="CD89" s="981"/>
      <c r="CE89" s="981"/>
      <c r="CF89" s="981"/>
      <c r="CG89" s="990"/>
      <c r="CH89" s="991"/>
      <c r="CI89" s="992"/>
      <c r="CJ89" s="992"/>
      <c r="CK89" s="992"/>
      <c r="CL89" s="993"/>
      <c r="CM89" s="991"/>
      <c r="CN89" s="992"/>
      <c r="CO89" s="992"/>
      <c r="CP89" s="992"/>
      <c r="CQ89" s="993"/>
      <c r="CR89" s="991"/>
      <c r="CS89" s="992"/>
      <c r="CT89" s="992"/>
      <c r="CU89" s="992"/>
      <c r="CV89" s="993"/>
      <c r="CW89" s="991"/>
      <c r="CX89" s="992"/>
      <c r="CY89" s="992"/>
      <c r="CZ89" s="992"/>
      <c r="DA89" s="993"/>
      <c r="DB89" s="991"/>
      <c r="DC89" s="992"/>
      <c r="DD89" s="992"/>
      <c r="DE89" s="992"/>
      <c r="DF89" s="993"/>
      <c r="DG89" s="991"/>
      <c r="DH89" s="992"/>
      <c r="DI89" s="992"/>
      <c r="DJ89" s="992"/>
      <c r="DK89" s="993"/>
      <c r="DL89" s="991"/>
      <c r="DM89" s="992"/>
      <c r="DN89" s="992"/>
      <c r="DO89" s="992"/>
      <c r="DP89" s="993"/>
      <c r="DQ89" s="991"/>
      <c r="DR89" s="992"/>
      <c r="DS89" s="992"/>
      <c r="DT89" s="992"/>
      <c r="DU89" s="993"/>
      <c r="DV89" s="980"/>
      <c r="DW89" s="981"/>
      <c r="DX89" s="981"/>
      <c r="DY89" s="981"/>
      <c r="DZ89" s="982"/>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80"/>
      <c r="BT90" s="981"/>
      <c r="BU90" s="981"/>
      <c r="BV90" s="981"/>
      <c r="BW90" s="981"/>
      <c r="BX90" s="981"/>
      <c r="BY90" s="981"/>
      <c r="BZ90" s="981"/>
      <c r="CA90" s="981"/>
      <c r="CB90" s="981"/>
      <c r="CC90" s="981"/>
      <c r="CD90" s="981"/>
      <c r="CE90" s="981"/>
      <c r="CF90" s="981"/>
      <c r="CG90" s="990"/>
      <c r="CH90" s="991"/>
      <c r="CI90" s="992"/>
      <c r="CJ90" s="992"/>
      <c r="CK90" s="992"/>
      <c r="CL90" s="993"/>
      <c r="CM90" s="991"/>
      <c r="CN90" s="992"/>
      <c r="CO90" s="992"/>
      <c r="CP90" s="992"/>
      <c r="CQ90" s="993"/>
      <c r="CR90" s="991"/>
      <c r="CS90" s="992"/>
      <c r="CT90" s="992"/>
      <c r="CU90" s="992"/>
      <c r="CV90" s="993"/>
      <c r="CW90" s="991"/>
      <c r="CX90" s="992"/>
      <c r="CY90" s="992"/>
      <c r="CZ90" s="992"/>
      <c r="DA90" s="993"/>
      <c r="DB90" s="991"/>
      <c r="DC90" s="992"/>
      <c r="DD90" s="992"/>
      <c r="DE90" s="992"/>
      <c r="DF90" s="993"/>
      <c r="DG90" s="991"/>
      <c r="DH90" s="992"/>
      <c r="DI90" s="992"/>
      <c r="DJ90" s="992"/>
      <c r="DK90" s="993"/>
      <c r="DL90" s="991"/>
      <c r="DM90" s="992"/>
      <c r="DN90" s="992"/>
      <c r="DO90" s="992"/>
      <c r="DP90" s="993"/>
      <c r="DQ90" s="991"/>
      <c r="DR90" s="992"/>
      <c r="DS90" s="992"/>
      <c r="DT90" s="992"/>
      <c r="DU90" s="993"/>
      <c r="DV90" s="980"/>
      <c r="DW90" s="981"/>
      <c r="DX90" s="981"/>
      <c r="DY90" s="981"/>
      <c r="DZ90" s="982"/>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80"/>
      <c r="BT91" s="981"/>
      <c r="BU91" s="981"/>
      <c r="BV91" s="981"/>
      <c r="BW91" s="981"/>
      <c r="BX91" s="981"/>
      <c r="BY91" s="981"/>
      <c r="BZ91" s="981"/>
      <c r="CA91" s="981"/>
      <c r="CB91" s="981"/>
      <c r="CC91" s="981"/>
      <c r="CD91" s="981"/>
      <c r="CE91" s="981"/>
      <c r="CF91" s="981"/>
      <c r="CG91" s="990"/>
      <c r="CH91" s="991"/>
      <c r="CI91" s="992"/>
      <c r="CJ91" s="992"/>
      <c r="CK91" s="992"/>
      <c r="CL91" s="993"/>
      <c r="CM91" s="991"/>
      <c r="CN91" s="992"/>
      <c r="CO91" s="992"/>
      <c r="CP91" s="992"/>
      <c r="CQ91" s="993"/>
      <c r="CR91" s="991"/>
      <c r="CS91" s="992"/>
      <c r="CT91" s="992"/>
      <c r="CU91" s="992"/>
      <c r="CV91" s="993"/>
      <c r="CW91" s="991"/>
      <c r="CX91" s="992"/>
      <c r="CY91" s="992"/>
      <c r="CZ91" s="992"/>
      <c r="DA91" s="993"/>
      <c r="DB91" s="991"/>
      <c r="DC91" s="992"/>
      <c r="DD91" s="992"/>
      <c r="DE91" s="992"/>
      <c r="DF91" s="993"/>
      <c r="DG91" s="991"/>
      <c r="DH91" s="992"/>
      <c r="DI91" s="992"/>
      <c r="DJ91" s="992"/>
      <c r="DK91" s="993"/>
      <c r="DL91" s="991"/>
      <c r="DM91" s="992"/>
      <c r="DN91" s="992"/>
      <c r="DO91" s="992"/>
      <c r="DP91" s="993"/>
      <c r="DQ91" s="991"/>
      <c r="DR91" s="992"/>
      <c r="DS91" s="992"/>
      <c r="DT91" s="992"/>
      <c r="DU91" s="993"/>
      <c r="DV91" s="980"/>
      <c r="DW91" s="981"/>
      <c r="DX91" s="981"/>
      <c r="DY91" s="981"/>
      <c r="DZ91" s="982"/>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80"/>
      <c r="BT92" s="981"/>
      <c r="BU92" s="981"/>
      <c r="BV92" s="981"/>
      <c r="BW92" s="981"/>
      <c r="BX92" s="981"/>
      <c r="BY92" s="981"/>
      <c r="BZ92" s="981"/>
      <c r="CA92" s="981"/>
      <c r="CB92" s="981"/>
      <c r="CC92" s="981"/>
      <c r="CD92" s="981"/>
      <c r="CE92" s="981"/>
      <c r="CF92" s="981"/>
      <c r="CG92" s="990"/>
      <c r="CH92" s="991"/>
      <c r="CI92" s="992"/>
      <c r="CJ92" s="992"/>
      <c r="CK92" s="992"/>
      <c r="CL92" s="993"/>
      <c r="CM92" s="991"/>
      <c r="CN92" s="992"/>
      <c r="CO92" s="992"/>
      <c r="CP92" s="992"/>
      <c r="CQ92" s="993"/>
      <c r="CR92" s="991"/>
      <c r="CS92" s="992"/>
      <c r="CT92" s="992"/>
      <c r="CU92" s="992"/>
      <c r="CV92" s="993"/>
      <c r="CW92" s="991"/>
      <c r="CX92" s="992"/>
      <c r="CY92" s="992"/>
      <c r="CZ92" s="992"/>
      <c r="DA92" s="993"/>
      <c r="DB92" s="991"/>
      <c r="DC92" s="992"/>
      <c r="DD92" s="992"/>
      <c r="DE92" s="992"/>
      <c r="DF92" s="993"/>
      <c r="DG92" s="991"/>
      <c r="DH92" s="992"/>
      <c r="DI92" s="992"/>
      <c r="DJ92" s="992"/>
      <c r="DK92" s="993"/>
      <c r="DL92" s="991"/>
      <c r="DM92" s="992"/>
      <c r="DN92" s="992"/>
      <c r="DO92" s="992"/>
      <c r="DP92" s="993"/>
      <c r="DQ92" s="991"/>
      <c r="DR92" s="992"/>
      <c r="DS92" s="992"/>
      <c r="DT92" s="992"/>
      <c r="DU92" s="993"/>
      <c r="DV92" s="980"/>
      <c r="DW92" s="981"/>
      <c r="DX92" s="981"/>
      <c r="DY92" s="981"/>
      <c r="DZ92" s="982"/>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80"/>
      <c r="BT93" s="981"/>
      <c r="BU93" s="981"/>
      <c r="BV93" s="981"/>
      <c r="BW93" s="981"/>
      <c r="BX93" s="981"/>
      <c r="BY93" s="981"/>
      <c r="BZ93" s="981"/>
      <c r="CA93" s="981"/>
      <c r="CB93" s="981"/>
      <c r="CC93" s="981"/>
      <c r="CD93" s="981"/>
      <c r="CE93" s="981"/>
      <c r="CF93" s="981"/>
      <c r="CG93" s="990"/>
      <c r="CH93" s="991"/>
      <c r="CI93" s="992"/>
      <c r="CJ93" s="992"/>
      <c r="CK93" s="992"/>
      <c r="CL93" s="993"/>
      <c r="CM93" s="991"/>
      <c r="CN93" s="992"/>
      <c r="CO93" s="992"/>
      <c r="CP93" s="992"/>
      <c r="CQ93" s="993"/>
      <c r="CR93" s="991"/>
      <c r="CS93" s="992"/>
      <c r="CT93" s="992"/>
      <c r="CU93" s="992"/>
      <c r="CV93" s="993"/>
      <c r="CW93" s="991"/>
      <c r="CX93" s="992"/>
      <c r="CY93" s="992"/>
      <c r="CZ93" s="992"/>
      <c r="DA93" s="993"/>
      <c r="DB93" s="991"/>
      <c r="DC93" s="992"/>
      <c r="DD93" s="992"/>
      <c r="DE93" s="992"/>
      <c r="DF93" s="993"/>
      <c r="DG93" s="991"/>
      <c r="DH93" s="992"/>
      <c r="DI93" s="992"/>
      <c r="DJ93" s="992"/>
      <c r="DK93" s="993"/>
      <c r="DL93" s="991"/>
      <c r="DM93" s="992"/>
      <c r="DN93" s="992"/>
      <c r="DO93" s="992"/>
      <c r="DP93" s="993"/>
      <c r="DQ93" s="991"/>
      <c r="DR93" s="992"/>
      <c r="DS93" s="992"/>
      <c r="DT93" s="992"/>
      <c r="DU93" s="993"/>
      <c r="DV93" s="980"/>
      <c r="DW93" s="981"/>
      <c r="DX93" s="981"/>
      <c r="DY93" s="981"/>
      <c r="DZ93" s="982"/>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80"/>
      <c r="BT94" s="981"/>
      <c r="BU94" s="981"/>
      <c r="BV94" s="981"/>
      <c r="BW94" s="981"/>
      <c r="BX94" s="981"/>
      <c r="BY94" s="981"/>
      <c r="BZ94" s="981"/>
      <c r="CA94" s="981"/>
      <c r="CB94" s="981"/>
      <c r="CC94" s="981"/>
      <c r="CD94" s="981"/>
      <c r="CE94" s="981"/>
      <c r="CF94" s="981"/>
      <c r="CG94" s="990"/>
      <c r="CH94" s="991"/>
      <c r="CI94" s="992"/>
      <c r="CJ94" s="992"/>
      <c r="CK94" s="992"/>
      <c r="CL94" s="993"/>
      <c r="CM94" s="991"/>
      <c r="CN94" s="992"/>
      <c r="CO94" s="992"/>
      <c r="CP94" s="992"/>
      <c r="CQ94" s="993"/>
      <c r="CR94" s="991"/>
      <c r="CS94" s="992"/>
      <c r="CT94" s="992"/>
      <c r="CU94" s="992"/>
      <c r="CV94" s="993"/>
      <c r="CW94" s="991"/>
      <c r="CX94" s="992"/>
      <c r="CY94" s="992"/>
      <c r="CZ94" s="992"/>
      <c r="DA94" s="993"/>
      <c r="DB94" s="991"/>
      <c r="DC94" s="992"/>
      <c r="DD94" s="992"/>
      <c r="DE94" s="992"/>
      <c r="DF94" s="993"/>
      <c r="DG94" s="991"/>
      <c r="DH94" s="992"/>
      <c r="DI94" s="992"/>
      <c r="DJ94" s="992"/>
      <c r="DK94" s="993"/>
      <c r="DL94" s="991"/>
      <c r="DM94" s="992"/>
      <c r="DN94" s="992"/>
      <c r="DO94" s="992"/>
      <c r="DP94" s="993"/>
      <c r="DQ94" s="991"/>
      <c r="DR94" s="992"/>
      <c r="DS94" s="992"/>
      <c r="DT94" s="992"/>
      <c r="DU94" s="993"/>
      <c r="DV94" s="980"/>
      <c r="DW94" s="981"/>
      <c r="DX94" s="981"/>
      <c r="DY94" s="981"/>
      <c r="DZ94" s="982"/>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80"/>
      <c r="BT95" s="981"/>
      <c r="BU95" s="981"/>
      <c r="BV95" s="981"/>
      <c r="BW95" s="981"/>
      <c r="BX95" s="981"/>
      <c r="BY95" s="981"/>
      <c r="BZ95" s="981"/>
      <c r="CA95" s="981"/>
      <c r="CB95" s="981"/>
      <c r="CC95" s="981"/>
      <c r="CD95" s="981"/>
      <c r="CE95" s="981"/>
      <c r="CF95" s="981"/>
      <c r="CG95" s="990"/>
      <c r="CH95" s="991"/>
      <c r="CI95" s="992"/>
      <c r="CJ95" s="992"/>
      <c r="CK95" s="992"/>
      <c r="CL95" s="993"/>
      <c r="CM95" s="991"/>
      <c r="CN95" s="992"/>
      <c r="CO95" s="992"/>
      <c r="CP95" s="992"/>
      <c r="CQ95" s="993"/>
      <c r="CR95" s="991"/>
      <c r="CS95" s="992"/>
      <c r="CT95" s="992"/>
      <c r="CU95" s="992"/>
      <c r="CV95" s="993"/>
      <c r="CW95" s="991"/>
      <c r="CX95" s="992"/>
      <c r="CY95" s="992"/>
      <c r="CZ95" s="992"/>
      <c r="DA95" s="993"/>
      <c r="DB95" s="991"/>
      <c r="DC95" s="992"/>
      <c r="DD95" s="992"/>
      <c r="DE95" s="992"/>
      <c r="DF95" s="993"/>
      <c r="DG95" s="991"/>
      <c r="DH95" s="992"/>
      <c r="DI95" s="992"/>
      <c r="DJ95" s="992"/>
      <c r="DK95" s="993"/>
      <c r="DL95" s="991"/>
      <c r="DM95" s="992"/>
      <c r="DN95" s="992"/>
      <c r="DO95" s="992"/>
      <c r="DP95" s="993"/>
      <c r="DQ95" s="991"/>
      <c r="DR95" s="992"/>
      <c r="DS95" s="992"/>
      <c r="DT95" s="992"/>
      <c r="DU95" s="993"/>
      <c r="DV95" s="980"/>
      <c r="DW95" s="981"/>
      <c r="DX95" s="981"/>
      <c r="DY95" s="981"/>
      <c r="DZ95" s="982"/>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80"/>
      <c r="BT96" s="981"/>
      <c r="BU96" s="981"/>
      <c r="BV96" s="981"/>
      <c r="BW96" s="981"/>
      <c r="BX96" s="981"/>
      <c r="BY96" s="981"/>
      <c r="BZ96" s="981"/>
      <c r="CA96" s="981"/>
      <c r="CB96" s="981"/>
      <c r="CC96" s="981"/>
      <c r="CD96" s="981"/>
      <c r="CE96" s="981"/>
      <c r="CF96" s="981"/>
      <c r="CG96" s="990"/>
      <c r="CH96" s="991"/>
      <c r="CI96" s="992"/>
      <c r="CJ96" s="992"/>
      <c r="CK96" s="992"/>
      <c r="CL96" s="993"/>
      <c r="CM96" s="991"/>
      <c r="CN96" s="992"/>
      <c r="CO96" s="992"/>
      <c r="CP96" s="992"/>
      <c r="CQ96" s="993"/>
      <c r="CR96" s="991"/>
      <c r="CS96" s="992"/>
      <c r="CT96" s="992"/>
      <c r="CU96" s="992"/>
      <c r="CV96" s="993"/>
      <c r="CW96" s="991"/>
      <c r="CX96" s="992"/>
      <c r="CY96" s="992"/>
      <c r="CZ96" s="992"/>
      <c r="DA96" s="993"/>
      <c r="DB96" s="991"/>
      <c r="DC96" s="992"/>
      <c r="DD96" s="992"/>
      <c r="DE96" s="992"/>
      <c r="DF96" s="993"/>
      <c r="DG96" s="991"/>
      <c r="DH96" s="992"/>
      <c r="DI96" s="992"/>
      <c r="DJ96" s="992"/>
      <c r="DK96" s="993"/>
      <c r="DL96" s="991"/>
      <c r="DM96" s="992"/>
      <c r="DN96" s="992"/>
      <c r="DO96" s="992"/>
      <c r="DP96" s="993"/>
      <c r="DQ96" s="991"/>
      <c r="DR96" s="992"/>
      <c r="DS96" s="992"/>
      <c r="DT96" s="992"/>
      <c r="DU96" s="993"/>
      <c r="DV96" s="980"/>
      <c r="DW96" s="981"/>
      <c r="DX96" s="981"/>
      <c r="DY96" s="981"/>
      <c r="DZ96" s="982"/>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80"/>
      <c r="BT97" s="981"/>
      <c r="BU97" s="981"/>
      <c r="BV97" s="981"/>
      <c r="BW97" s="981"/>
      <c r="BX97" s="981"/>
      <c r="BY97" s="981"/>
      <c r="BZ97" s="981"/>
      <c r="CA97" s="981"/>
      <c r="CB97" s="981"/>
      <c r="CC97" s="981"/>
      <c r="CD97" s="981"/>
      <c r="CE97" s="981"/>
      <c r="CF97" s="981"/>
      <c r="CG97" s="990"/>
      <c r="CH97" s="991"/>
      <c r="CI97" s="992"/>
      <c r="CJ97" s="992"/>
      <c r="CK97" s="992"/>
      <c r="CL97" s="993"/>
      <c r="CM97" s="991"/>
      <c r="CN97" s="992"/>
      <c r="CO97" s="992"/>
      <c r="CP97" s="992"/>
      <c r="CQ97" s="993"/>
      <c r="CR97" s="991"/>
      <c r="CS97" s="992"/>
      <c r="CT97" s="992"/>
      <c r="CU97" s="992"/>
      <c r="CV97" s="993"/>
      <c r="CW97" s="991"/>
      <c r="CX97" s="992"/>
      <c r="CY97" s="992"/>
      <c r="CZ97" s="992"/>
      <c r="DA97" s="993"/>
      <c r="DB97" s="991"/>
      <c r="DC97" s="992"/>
      <c r="DD97" s="992"/>
      <c r="DE97" s="992"/>
      <c r="DF97" s="993"/>
      <c r="DG97" s="991"/>
      <c r="DH97" s="992"/>
      <c r="DI97" s="992"/>
      <c r="DJ97" s="992"/>
      <c r="DK97" s="993"/>
      <c r="DL97" s="991"/>
      <c r="DM97" s="992"/>
      <c r="DN97" s="992"/>
      <c r="DO97" s="992"/>
      <c r="DP97" s="993"/>
      <c r="DQ97" s="991"/>
      <c r="DR97" s="992"/>
      <c r="DS97" s="992"/>
      <c r="DT97" s="992"/>
      <c r="DU97" s="993"/>
      <c r="DV97" s="980"/>
      <c r="DW97" s="981"/>
      <c r="DX97" s="981"/>
      <c r="DY97" s="981"/>
      <c r="DZ97" s="982"/>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80"/>
      <c r="BT98" s="981"/>
      <c r="BU98" s="981"/>
      <c r="BV98" s="981"/>
      <c r="BW98" s="981"/>
      <c r="BX98" s="981"/>
      <c r="BY98" s="981"/>
      <c r="BZ98" s="981"/>
      <c r="CA98" s="981"/>
      <c r="CB98" s="981"/>
      <c r="CC98" s="981"/>
      <c r="CD98" s="981"/>
      <c r="CE98" s="981"/>
      <c r="CF98" s="981"/>
      <c r="CG98" s="990"/>
      <c r="CH98" s="991"/>
      <c r="CI98" s="992"/>
      <c r="CJ98" s="992"/>
      <c r="CK98" s="992"/>
      <c r="CL98" s="993"/>
      <c r="CM98" s="991"/>
      <c r="CN98" s="992"/>
      <c r="CO98" s="992"/>
      <c r="CP98" s="992"/>
      <c r="CQ98" s="993"/>
      <c r="CR98" s="991"/>
      <c r="CS98" s="992"/>
      <c r="CT98" s="992"/>
      <c r="CU98" s="992"/>
      <c r="CV98" s="993"/>
      <c r="CW98" s="991"/>
      <c r="CX98" s="992"/>
      <c r="CY98" s="992"/>
      <c r="CZ98" s="992"/>
      <c r="DA98" s="993"/>
      <c r="DB98" s="991"/>
      <c r="DC98" s="992"/>
      <c r="DD98" s="992"/>
      <c r="DE98" s="992"/>
      <c r="DF98" s="993"/>
      <c r="DG98" s="991"/>
      <c r="DH98" s="992"/>
      <c r="DI98" s="992"/>
      <c r="DJ98" s="992"/>
      <c r="DK98" s="993"/>
      <c r="DL98" s="991"/>
      <c r="DM98" s="992"/>
      <c r="DN98" s="992"/>
      <c r="DO98" s="992"/>
      <c r="DP98" s="993"/>
      <c r="DQ98" s="991"/>
      <c r="DR98" s="992"/>
      <c r="DS98" s="992"/>
      <c r="DT98" s="992"/>
      <c r="DU98" s="993"/>
      <c r="DV98" s="980"/>
      <c r="DW98" s="981"/>
      <c r="DX98" s="981"/>
      <c r="DY98" s="981"/>
      <c r="DZ98" s="982"/>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80"/>
      <c r="BT99" s="981"/>
      <c r="BU99" s="981"/>
      <c r="BV99" s="981"/>
      <c r="BW99" s="981"/>
      <c r="BX99" s="981"/>
      <c r="BY99" s="981"/>
      <c r="BZ99" s="981"/>
      <c r="CA99" s="981"/>
      <c r="CB99" s="981"/>
      <c r="CC99" s="981"/>
      <c r="CD99" s="981"/>
      <c r="CE99" s="981"/>
      <c r="CF99" s="981"/>
      <c r="CG99" s="990"/>
      <c r="CH99" s="991"/>
      <c r="CI99" s="992"/>
      <c r="CJ99" s="992"/>
      <c r="CK99" s="992"/>
      <c r="CL99" s="993"/>
      <c r="CM99" s="991"/>
      <c r="CN99" s="992"/>
      <c r="CO99" s="992"/>
      <c r="CP99" s="992"/>
      <c r="CQ99" s="993"/>
      <c r="CR99" s="991"/>
      <c r="CS99" s="992"/>
      <c r="CT99" s="992"/>
      <c r="CU99" s="992"/>
      <c r="CV99" s="993"/>
      <c r="CW99" s="991"/>
      <c r="CX99" s="992"/>
      <c r="CY99" s="992"/>
      <c r="CZ99" s="992"/>
      <c r="DA99" s="993"/>
      <c r="DB99" s="991"/>
      <c r="DC99" s="992"/>
      <c r="DD99" s="992"/>
      <c r="DE99" s="992"/>
      <c r="DF99" s="993"/>
      <c r="DG99" s="991"/>
      <c r="DH99" s="992"/>
      <c r="DI99" s="992"/>
      <c r="DJ99" s="992"/>
      <c r="DK99" s="993"/>
      <c r="DL99" s="991"/>
      <c r="DM99" s="992"/>
      <c r="DN99" s="992"/>
      <c r="DO99" s="992"/>
      <c r="DP99" s="993"/>
      <c r="DQ99" s="991"/>
      <c r="DR99" s="992"/>
      <c r="DS99" s="992"/>
      <c r="DT99" s="992"/>
      <c r="DU99" s="993"/>
      <c r="DV99" s="980"/>
      <c r="DW99" s="981"/>
      <c r="DX99" s="981"/>
      <c r="DY99" s="981"/>
      <c r="DZ99" s="982"/>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80"/>
      <c r="BT100" s="981"/>
      <c r="BU100" s="981"/>
      <c r="BV100" s="981"/>
      <c r="BW100" s="981"/>
      <c r="BX100" s="981"/>
      <c r="BY100" s="981"/>
      <c r="BZ100" s="981"/>
      <c r="CA100" s="981"/>
      <c r="CB100" s="981"/>
      <c r="CC100" s="981"/>
      <c r="CD100" s="981"/>
      <c r="CE100" s="981"/>
      <c r="CF100" s="981"/>
      <c r="CG100" s="990"/>
      <c r="CH100" s="991"/>
      <c r="CI100" s="992"/>
      <c r="CJ100" s="992"/>
      <c r="CK100" s="992"/>
      <c r="CL100" s="993"/>
      <c r="CM100" s="991"/>
      <c r="CN100" s="992"/>
      <c r="CO100" s="992"/>
      <c r="CP100" s="992"/>
      <c r="CQ100" s="993"/>
      <c r="CR100" s="991"/>
      <c r="CS100" s="992"/>
      <c r="CT100" s="992"/>
      <c r="CU100" s="992"/>
      <c r="CV100" s="993"/>
      <c r="CW100" s="991"/>
      <c r="CX100" s="992"/>
      <c r="CY100" s="992"/>
      <c r="CZ100" s="992"/>
      <c r="DA100" s="993"/>
      <c r="DB100" s="991"/>
      <c r="DC100" s="992"/>
      <c r="DD100" s="992"/>
      <c r="DE100" s="992"/>
      <c r="DF100" s="993"/>
      <c r="DG100" s="991"/>
      <c r="DH100" s="992"/>
      <c r="DI100" s="992"/>
      <c r="DJ100" s="992"/>
      <c r="DK100" s="993"/>
      <c r="DL100" s="991"/>
      <c r="DM100" s="992"/>
      <c r="DN100" s="992"/>
      <c r="DO100" s="992"/>
      <c r="DP100" s="993"/>
      <c r="DQ100" s="991"/>
      <c r="DR100" s="992"/>
      <c r="DS100" s="992"/>
      <c r="DT100" s="992"/>
      <c r="DU100" s="993"/>
      <c r="DV100" s="980"/>
      <c r="DW100" s="981"/>
      <c r="DX100" s="981"/>
      <c r="DY100" s="981"/>
      <c r="DZ100" s="982"/>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80"/>
      <c r="BT101" s="981"/>
      <c r="BU101" s="981"/>
      <c r="BV101" s="981"/>
      <c r="BW101" s="981"/>
      <c r="BX101" s="981"/>
      <c r="BY101" s="981"/>
      <c r="BZ101" s="981"/>
      <c r="CA101" s="981"/>
      <c r="CB101" s="981"/>
      <c r="CC101" s="981"/>
      <c r="CD101" s="981"/>
      <c r="CE101" s="981"/>
      <c r="CF101" s="981"/>
      <c r="CG101" s="990"/>
      <c r="CH101" s="991"/>
      <c r="CI101" s="992"/>
      <c r="CJ101" s="992"/>
      <c r="CK101" s="992"/>
      <c r="CL101" s="993"/>
      <c r="CM101" s="991"/>
      <c r="CN101" s="992"/>
      <c r="CO101" s="992"/>
      <c r="CP101" s="992"/>
      <c r="CQ101" s="993"/>
      <c r="CR101" s="991"/>
      <c r="CS101" s="992"/>
      <c r="CT101" s="992"/>
      <c r="CU101" s="992"/>
      <c r="CV101" s="993"/>
      <c r="CW101" s="991"/>
      <c r="CX101" s="992"/>
      <c r="CY101" s="992"/>
      <c r="CZ101" s="992"/>
      <c r="DA101" s="993"/>
      <c r="DB101" s="991"/>
      <c r="DC101" s="992"/>
      <c r="DD101" s="992"/>
      <c r="DE101" s="992"/>
      <c r="DF101" s="993"/>
      <c r="DG101" s="991"/>
      <c r="DH101" s="992"/>
      <c r="DI101" s="992"/>
      <c r="DJ101" s="992"/>
      <c r="DK101" s="993"/>
      <c r="DL101" s="991"/>
      <c r="DM101" s="992"/>
      <c r="DN101" s="992"/>
      <c r="DO101" s="992"/>
      <c r="DP101" s="993"/>
      <c r="DQ101" s="991"/>
      <c r="DR101" s="992"/>
      <c r="DS101" s="992"/>
      <c r="DT101" s="992"/>
      <c r="DU101" s="993"/>
      <c r="DV101" s="980"/>
      <c r="DW101" s="981"/>
      <c r="DX101" s="981"/>
      <c r="DY101" s="981"/>
      <c r="DZ101" s="982"/>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972" t="s">
        <v>404</v>
      </c>
      <c r="BS102" s="973"/>
      <c r="BT102" s="973"/>
      <c r="BU102" s="973"/>
      <c r="BV102" s="973"/>
      <c r="BW102" s="973"/>
      <c r="BX102" s="973"/>
      <c r="BY102" s="973"/>
      <c r="BZ102" s="973"/>
      <c r="CA102" s="973"/>
      <c r="CB102" s="973"/>
      <c r="CC102" s="973"/>
      <c r="CD102" s="973"/>
      <c r="CE102" s="973"/>
      <c r="CF102" s="973"/>
      <c r="CG102" s="983"/>
      <c r="CH102" s="984"/>
      <c r="CI102" s="985"/>
      <c r="CJ102" s="985"/>
      <c r="CK102" s="985"/>
      <c r="CL102" s="986"/>
      <c r="CM102" s="984"/>
      <c r="CN102" s="985"/>
      <c r="CO102" s="985"/>
      <c r="CP102" s="985"/>
      <c r="CQ102" s="986"/>
      <c r="CR102" s="987"/>
      <c r="CS102" s="988"/>
      <c r="CT102" s="988"/>
      <c r="CU102" s="988"/>
      <c r="CV102" s="989"/>
      <c r="CW102" s="987"/>
      <c r="CX102" s="988"/>
      <c r="CY102" s="988"/>
      <c r="CZ102" s="988"/>
      <c r="DA102" s="989"/>
      <c r="DB102" s="987"/>
      <c r="DC102" s="988"/>
      <c r="DD102" s="988"/>
      <c r="DE102" s="988"/>
      <c r="DF102" s="989"/>
      <c r="DG102" s="987"/>
      <c r="DH102" s="988"/>
      <c r="DI102" s="988"/>
      <c r="DJ102" s="988"/>
      <c r="DK102" s="989"/>
      <c r="DL102" s="987"/>
      <c r="DM102" s="988"/>
      <c r="DN102" s="988"/>
      <c r="DO102" s="988"/>
      <c r="DP102" s="989"/>
      <c r="DQ102" s="987"/>
      <c r="DR102" s="988"/>
      <c r="DS102" s="988"/>
      <c r="DT102" s="988"/>
      <c r="DU102" s="989"/>
      <c r="DV102" s="972"/>
      <c r="DW102" s="973"/>
      <c r="DX102" s="973"/>
      <c r="DY102" s="973"/>
      <c r="DZ102" s="974"/>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75" t="s">
        <v>405</v>
      </c>
      <c r="BR103" s="975"/>
      <c r="BS103" s="975"/>
      <c r="BT103" s="975"/>
      <c r="BU103" s="975"/>
      <c r="BV103" s="975"/>
      <c r="BW103" s="975"/>
      <c r="BX103" s="975"/>
      <c r="BY103" s="975"/>
      <c r="BZ103" s="975"/>
      <c r="CA103" s="975"/>
      <c r="CB103" s="975"/>
      <c r="CC103" s="975"/>
      <c r="CD103" s="975"/>
      <c r="CE103" s="975"/>
      <c r="CF103" s="975"/>
      <c r="CG103" s="975"/>
      <c r="CH103" s="975"/>
      <c r="CI103" s="975"/>
      <c r="CJ103" s="975"/>
      <c r="CK103" s="975"/>
      <c r="CL103" s="975"/>
      <c r="CM103" s="975"/>
      <c r="CN103" s="975"/>
      <c r="CO103" s="975"/>
      <c r="CP103" s="975"/>
      <c r="CQ103" s="975"/>
      <c r="CR103" s="975"/>
      <c r="CS103" s="975"/>
      <c r="CT103" s="975"/>
      <c r="CU103" s="975"/>
      <c r="CV103" s="975"/>
      <c r="CW103" s="975"/>
      <c r="CX103" s="975"/>
      <c r="CY103" s="975"/>
      <c r="CZ103" s="975"/>
      <c r="DA103" s="975"/>
      <c r="DB103" s="975"/>
      <c r="DC103" s="975"/>
      <c r="DD103" s="975"/>
      <c r="DE103" s="975"/>
      <c r="DF103" s="975"/>
      <c r="DG103" s="975"/>
      <c r="DH103" s="975"/>
      <c r="DI103" s="975"/>
      <c r="DJ103" s="975"/>
      <c r="DK103" s="975"/>
      <c r="DL103" s="975"/>
      <c r="DM103" s="975"/>
      <c r="DN103" s="975"/>
      <c r="DO103" s="975"/>
      <c r="DP103" s="975"/>
      <c r="DQ103" s="975"/>
      <c r="DR103" s="975"/>
      <c r="DS103" s="975"/>
      <c r="DT103" s="975"/>
      <c r="DU103" s="975"/>
      <c r="DV103" s="975"/>
      <c r="DW103" s="975"/>
      <c r="DX103" s="975"/>
      <c r="DY103" s="975"/>
      <c r="DZ103" s="975"/>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76" t="s">
        <v>406</v>
      </c>
      <c r="BR104" s="976"/>
      <c r="BS104" s="976"/>
      <c r="BT104" s="976"/>
      <c r="BU104" s="976"/>
      <c r="BV104" s="976"/>
      <c r="BW104" s="976"/>
      <c r="BX104" s="976"/>
      <c r="BY104" s="976"/>
      <c r="BZ104" s="976"/>
      <c r="CA104" s="976"/>
      <c r="CB104" s="976"/>
      <c r="CC104" s="976"/>
      <c r="CD104" s="976"/>
      <c r="CE104" s="976"/>
      <c r="CF104" s="976"/>
      <c r="CG104" s="976"/>
      <c r="CH104" s="976"/>
      <c r="CI104" s="976"/>
      <c r="CJ104" s="976"/>
      <c r="CK104" s="976"/>
      <c r="CL104" s="976"/>
      <c r="CM104" s="976"/>
      <c r="CN104" s="976"/>
      <c r="CO104" s="976"/>
      <c r="CP104" s="976"/>
      <c r="CQ104" s="976"/>
      <c r="CR104" s="976"/>
      <c r="CS104" s="976"/>
      <c r="CT104" s="976"/>
      <c r="CU104" s="976"/>
      <c r="CV104" s="976"/>
      <c r="CW104" s="976"/>
      <c r="CX104" s="976"/>
      <c r="CY104" s="976"/>
      <c r="CZ104" s="976"/>
      <c r="DA104" s="976"/>
      <c r="DB104" s="976"/>
      <c r="DC104" s="976"/>
      <c r="DD104" s="976"/>
      <c r="DE104" s="976"/>
      <c r="DF104" s="976"/>
      <c r="DG104" s="976"/>
      <c r="DH104" s="976"/>
      <c r="DI104" s="976"/>
      <c r="DJ104" s="976"/>
      <c r="DK104" s="976"/>
      <c r="DL104" s="976"/>
      <c r="DM104" s="976"/>
      <c r="DN104" s="976"/>
      <c r="DO104" s="976"/>
      <c r="DP104" s="976"/>
      <c r="DQ104" s="976"/>
      <c r="DR104" s="976"/>
      <c r="DS104" s="976"/>
      <c r="DT104" s="976"/>
      <c r="DU104" s="976"/>
      <c r="DV104" s="976"/>
      <c r="DW104" s="976"/>
      <c r="DX104" s="976"/>
      <c r="DY104" s="976"/>
      <c r="DZ104" s="976"/>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77" t="s">
        <v>409</v>
      </c>
      <c r="B108" s="978"/>
      <c r="C108" s="978"/>
      <c r="D108" s="978"/>
      <c r="E108" s="978"/>
      <c r="F108" s="978"/>
      <c r="G108" s="978"/>
      <c r="H108" s="978"/>
      <c r="I108" s="978"/>
      <c r="J108" s="978"/>
      <c r="K108" s="978"/>
      <c r="L108" s="978"/>
      <c r="M108" s="978"/>
      <c r="N108" s="978"/>
      <c r="O108" s="978"/>
      <c r="P108" s="978"/>
      <c r="Q108" s="978"/>
      <c r="R108" s="978"/>
      <c r="S108" s="978"/>
      <c r="T108" s="978"/>
      <c r="U108" s="978"/>
      <c r="V108" s="978"/>
      <c r="W108" s="978"/>
      <c r="X108" s="978"/>
      <c r="Y108" s="978"/>
      <c r="Z108" s="978"/>
      <c r="AA108" s="978"/>
      <c r="AB108" s="978"/>
      <c r="AC108" s="978"/>
      <c r="AD108" s="978"/>
      <c r="AE108" s="978"/>
      <c r="AF108" s="978"/>
      <c r="AG108" s="978"/>
      <c r="AH108" s="978"/>
      <c r="AI108" s="978"/>
      <c r="AJ108" s="978"/>
      <c r="AK108" s="978"/>
      <c r="AL108" s="978"/>
      <c r="AM108" s="978"/>
      <c r="AN108" s="978"/>
      <c r="AO108" s="978"/>
      <c r="AP108" s="978"/>
      <c r="AQ108" s="978"/>
      <c r="AR108" s="978"/>
      <c r="AS108" s="978"/>
      <c r="AT108" s="979"/>
      <c r="AU108" s="977" t="s">
        <v>410</v>
      </c>
      <c r="AV108" s="978"/>
      <c r="AW108" s="978"/>
      <c r="AX108" s="978"/>
      <c r="AY108" s="978"/>
      <c r="AZ108" s="978"/>
      <c r="BA108" s="978"/>
      <c r="BB108" s="978"/>
      <c r="BC108" s="978"/>
      <c r="BD108" s="978"/>
      <c r="BE108" s="978"/>
      <c r="BF108" s="978"/>
      <c r="BG108" s="978"/>
      <c r="BH108" s="978"/>
      <c r="BI108" s="978"/>
      <c r="BJ108" s="978"/>
      <c r="BK108" s="978"/>
      <c r="BL108" s="978"/>
      <c r="BM108" s="978"/>
      <c r="BN108" s="978"/>
      <c r="BO108" s="978"/>
      <c r="BP108" s="978"/>
      <c r="BQ108" s="978"/>
      <c r="BR108" s="978"/>
      <c r="BS108" s="978"/>
      <c r="BT108" s="978"/>
      <c r="BU108" s="978"/>
      <c r="BV108" s="978"/>
      <c r="BW108" s="978"/>
      <c r="BX108" s="978"/>
      <c r="BY108" s="978"/>
      <c r="BZ108" s="978"/>
      <c r="CA108" s="978"/>
      <c r="CB108" s="978"/>
      <c r="CC108" s="978"/>
      <c r="CD108" s="978"/>
      <c r="CE108" s="978"/>
      <c r="CF108" s="978"/>
      <c r="CG108" s="978"/>
      <c r="CH108" s="978"/>
      <c r="CI108" s="978"/>
      <c r="CJ108" s="978"/>
      <c r="CK108" s="978"/>
      <c r="CL108" s="978"/>
      <c r="CM108" s="978"/>
      <c r="CN108" s="978"/>
      <c r="CO108" s="978"/>
      <c r="CP108" s="978"/>
      <c r="CQ108" s="978"/>
      <c r="CR108" s="978"/>
      <c r="CS108" s="978"/>
      <c r="CT108" s="978"/>
      <c r="CU108" s="978"/>
      <c r="CV108" s="978"/>
      <c r="CW108" s="978"/>
      <c r="CX108" s="978"/>
      <c r="CY108" s="978"/>
      <c r="CZ108" s="978"/>
      <c r="DA108" s="978"/>
      <c r="DB108" s="978"/>
      <c r="DC108" s="978"/>
      <c r="DD108" s="978"/>
      <c r="DE108" s="978"/>
      <c r="DF108" s="978"/>
      <c r="DG108" s="978"/>
      <c r="DH108" s="978"/>
      <c r="DI108" s="978"/>
      <c r="DJ108" s="978"/>
      <c r="DK108" s="978"/>
      <c r="DL108" s="978"/>
      <c r="DM108" s="978"/>
      <c r="DN108" s="978"/>
      <c r="DO108" s="978"/>
      <c r="DP108" s="978"/>
      <c r="DQ108" s="978"/>
      <c r="DR108" s="978"/>
      <c r="DS108" s="978"/>
      <c r="DT108" s="978"/>
      <c r="DU108" s="978"/>
      <c r="DV108" s="978"/>
      <c r="DW108" s="978"/>
      <c r="DX108" s="978"/>
      <c r="DY108" s="978"/>
      <c r="DZ108" s="979"/>
    </row>
    <row r="109" spans="1:131" s="212" customFormat="1" ht="26.25" customHeight="1" x14ac:dyDescent="0.15">
      <c r="A109" s="930" t="s">
        <v>411</v>
      </c>
      <c r="B109" s="931"/>
      <c r="C109" s="931"/>
      <c r="D109" s="931"/>
      <c r="E109" s="931"/>
      <c r="F109" s="931"/>
      <c r="G109" s="931"/>
      <c r="H109" s="931"/>
      <c r="I109" s="931"/>
      <c r="J109" s="931"/>
      <c r="K109" s="931"/>
      <c r="L109" s="931"/>
      <c r="M109" s="931"/>
      <c r="N109" s="931"/>
      <c r="O109" s="931"/>
      <c r="P109" s="931"/>
      <c r="Q109" s="931"/>
      <c r="R109" s="931"/>
      <c r="S109" s="931"/>
      <c r="T109" s="931"/>
      <c r="U109" s="931"/>
      <c r="V109" s="931"/>
      <c r="W109" s="931"/>
      <c r="X109" s="931"/>
      <c r="Y109" s="931"/>
      <c r="Z109" s="932"/>
      <c r="AA109" s="933" t="s">
        <v>412</v>
      </c>
      <c r="AB109" s="931"/>
      <c r="AC109" s="931"/>
      <c r="AD109" s="931"/>
      <c r="AE109" s="932"/>
      <c r="AF109" s="933" t="s">
        <v>413</v>
      </c>
      <c r="AG109" s="931"/>
      <c r="AH109" s="931"/>
      <c r="AI109" s="931"/>
      <c r="AJ109" s="932"/>
      <c r="AK109" s="933" t="s">
        <v>294</v>
      </c>
      <c r="AL109" s="931"/>
      <c r="AM109" s="931"/>
      <c r="AN109" s="931"/>
      <c r="AO109" s="932"/>
      <c r="AP109" s="933" t="s">
        <v>414</v>
      </c>
      <c r="AQ109" s="931"/>
      <c r="AR109" s="931"/>
      <c r="AS109" s="931"/>
      <c r="AT109" s="964"/>
      <c r="AU109" s="930" t="s">
        <v>411</v>
      </c>
      <c r="AV109" s="931"/>
      <c r="AW109" s="931"/>
      <c r="AX109" s="931"/>
      <c r="AY109" s="931"/>
      <c r="AZ109" s="931"/>
      <c r="BA109" s="931"/>
      <c r="BB109" s="931"/>
      <c r="BC109" s="931"/>
      <c r="BD109" s="931"/>
      <c r="BE109" s="931"/>
      <c r="BF109" s="931"/>
      <c r="BG109" s="931"/>
      <c r="BH109" s="931"/>
      <c r="BI109" s="931"/>
      <c r="BJ109" s="931"/>
      <c r="BK109" s="931"/>
      <c r="BL109" s="931"/>
      <c r="BM109" s="931"/>
      <c r="BN109" s="931"/>
      <c r="BO109" s="931"/>
      <c r="BP109" s="932"/>
      <c r="BQ109" s="933" t="s">
        <v>412</v>
      </c>
      <c r="BR109" s="931"/>
      <c r="BS109" s="931"/>
      <c r="BT109" s="931"/>
      <c r="BU109" s="932"/>
      <c r="BV109" s="933" t="s">
        <v>413</v>
      </c>
      <c r="BW109" s="931"/>
      <c r="BX109" s="931"/>
      <c r="BY109" s="931"/>
      <c r="BZ109" s="932"/>
      <c r="CA109" s="933" t="s">
        <v>294</v>
      </c>
      <c r="CB109" s="931"/>
      <c r="CC109" s="931"/>
      <c r="CD109" s="931"/>
      <c r="CE109" s="932"/>
      <c r="CF109" s="971" t="s">
        <v>414</v>
      </c>
      <c r="CG109" s="971"/>
      <c r="CH109" s="971"/>
      <c r="CI109" s="971"/>
      <c r="CJ109" s="971"/>
      <c r="CK109" s="933" t="s">
        <v>415</v>
      </c>
      <c r="CL109" s="931"/>
      <c r="CM109" s="931"/>
      <c r="CN109" s="931"/>
      <c r="CO109" s="931"/>
      <c r="CP109" s="931"/>
      <c r="CQ109" s="931"/>
      <c r="CR109" s="931"/>
      <c r="CS109" s="931"/>
      <c r="CT109" s="931"/>
      <c r="CU109" s="931"/>
      <c r="CV109" s="931"/>
      <c r="CW109" s="931"/>
      <c r="CX109" s="931"/>
      <c r="CY109" s="931"/>
      <c r="CZ109" s="931"/>
      <c r="DA109" s="931"/>
      <c r="DB109" s="931"/>
      <c r="DC109" s="931"/>
      <c r="DD109" s="931"/>
      <c r="DE109" s="931"/>
      <c r="DF109" s="932"/>
      <c r="DG109" s="933" t="s">
        <v>412</v>
      </c>
      <c r="DH109" s="931"/>
      <c r="DI109" s="931"/>
      <c r="DJ109" s="931"/>
      <c r="DK109" s="932"/>
      <c r="DL109" s="933" t="s">
        <v>413</v>
      </c>
      <c r="DM109" s="931"/>
      <c r="DN109" s="931"/>
      <c r="DO109" s="931"/>
      <c r="DP109" s="932"/>
      <c r="DQ109" s="933" t="s">
        <v>294</v>
      </c>
      <c r="DR109" s="931"/>
      <c r="DS109" s="931"/>
      <c r="DT109" s="931"/>
      <c r="DU109" s="932"/>
      <c r="DV109" s="933" t="s">
        <v>414</v>
      </c>
      <c r="DW109" s="931"/>
      <c r="DX109" s="931"/>
      <c r="DY109" s="931"/>
      <c r="DZ109" s="964"/>
    </row>
    <row r="110" spans="1:131" s="212" customFormat="1" ht="26.25" customHeight="1" x14ac:dyDescent="0.15">
      <c r="A110" s="842" t="s">
        <v>416</v>
      </c>
      <c r="B110" s="843"/>
      <c r="C110" s="843"/>
      <c r="D110" s="843"/>
      <c r="E110" s="843"/>
      <c r="F110" s="843"/>
      <c r="G110" s="843"/>
      <c r="H110" s="843"/>
      <c r="I110" s="843"/>
      <c r="J110" s="843"/>
      <c r="K110" s="843"/>
      <c r="L110" s="843"/>
      <c r="M110" s="843"/>
      <c r="N110" s="843"/>
      <c r="O110" s="843"/>
      <c r="P110" s="843"/>
      <c r="Q110" s="843"/>
      <c r="R110" s="843"/>
      <c r="S110" s="843"/>
      <c r="T110" s="843"/>
      <c r="U110" s="843"/>
      <c r="V110" s="843"/>
      <c r="W110" s="843"/>
      <c r="X110" s="843"/>
      <c r="Y110" s="843"/>
      <c r="Z110" s="844"/>
      <c r="AA110" s="923">
        <v>3257891</v>
      </c>
      <c r="AB110" s="924"/>
      <c r="AC110" s="924"/>
      <c r="AD110" s="924"/>
      <c r="AE110" s="925"/>
      <c r="AF110" s="926">
        <v>3221193</v>
      </c>
      <c r="AG110" s="924"/>
      <c r="AH110" s="924"/>
      <c r="AI110" s="924"/>
      <c r="AJ110" s="925"/>
      <c r="AK110" s="926">
        <v>3182535</v>
      </c>
      <c r="AL110" s="924"/>
      <c r="AM110" s="924"/>
      <c r="AN110" s="924"/>
      <c r="AO110" s="925"/>
      <c r="AP110" s="927">
        <v>25.9</v>
      </c>
      <c r="AQ110" s="928"/>
      <c r="AR110" s="928"/>
      <c r="AS110" s="928"/>
      <c r="AT110" s="929"/>
      <c r="AU110" s="965" t="s">
        <v>69</v>
      </c>
      <c r="AV110" s="966"/>
      <c r="AW110" s="966"/>
      <c r="AX110" s="966"/>
      <c r="AY110" s="966"/>
      <c r="AZ110" s="895" t="s">
        <v>417</v>
      </c>
      <c r="BA110" s="843"/>
      <c r="BB110" s="843"/>
      <c r="BC110" s="843"/>
      <c r="BD110" s="843"/>
      <c r="BE110" s="843"/>
      <c r="BF110" s="843"/>
      <c r="BG110" s="843"/>
      <c r="BH110" s="843"/>
      <c r="BI110" s="843"/>
      <c r="BJ110" s="843"/>
      <c r="BK110" s="843"/>
      <c r="BL110" s="843"/>
      <c r="BM110" s="843"/>
      <c r="BN110" s="843"/>
      <c r="BO110" s="843"/>
      <c r="BP110" s="844"/>
      <c r="BQ110" s="896">
        <v>33685629</v>
      </c>
      <c r="BR110" s="877"/>
      <c r="BS110" s="877"/>
      <c r="BT110" s="877"/>
      <c r="BU110" s="877"/>
      <c r="BV110" s="877">
        <v>33183935</v>
      </c>
      <c r="BW110" s="877"/>
      <c r="BX110" s="877"/>
      <c r="BY110" s="877"/>
      <c r="BZ110" s="877"/>
      <c r="CA110" s="877">
        <v>32938754</v>
      </c>
      <c r="CB110" s="877"/>
      <c r="CC110" s="877"/>
      <c r="CD110" s="877"/>
      <c r="CE110" s="877"/>
      <c r="CF110" s="901">
        <v>268.5</v>
      </c>
      <c r="CG110" s="902"/>
      <c r="CH110" s="902"/>
      <c r="CI110" s="902"/>
      <c r="CJ110" s="902"/>
      <c r="CK110" s="961" t="s">
        <v>418</v>
      </c>
      <c r="CL110" s="854"/>
      <c r="CM110" s="895" t="s">
        <v>419</v>
      </c>
      <c r="CN110" s="843"/>
      <c r="CO110" s="843"/>
      <c r="CP110" s="843"/>
      <c r="CQ110" s="843"/>
      <c r="CR110" s="843"/>
      <c r="CS110" s="843"/>
      <c r="CT110" s="843"/>
      <c r="CU110" s="843"/>
      <c r="CV110" s="843"/>
      <c r="CW110" s="843"/>
      <c r="CX110" s="843"/>
      <c r="CY110" s="843"/>
      <c r="CZ110" s="843"/>
      <c r="DA110" s="843"/>
      <c r="DB110" s="843"/>
      <c r="DC110" s="843"/>
      <c r="DD110" s="843"/>
      <c r="DE110" s="843"/>
      <c r="DF110" s="844"/>
      <c r="DG110" s="896" t="s">
        <v>122</v>
      </c>
      <c r="DH110" s="877"/>
      <c r="DI110" s="877"/>
      <c r="DJ110" s="877"/>
      <c r="DK110" s="877"/>
      <c r="DL110" s="877" t="s">
        <v>122</v>
      </c>
      <c r="DM110" s="877"/>
      <c r="DN110" s="877"/>
      <c r="DO110" s="877"/>
      <c r="DP110" s="877"/>
      <c r="DQ110" s="877" t="s">
        <v>122</v>
      </c>
      <c r="DR110" s="877"/>
      <c r="DS110" s="877"/>
      <c r="DT110" s="877"/>
      <c r="DU110" s="877"/>
      <c r="DV110" s="878" t="s">
        <v>122</v>
      </c>
      <c r="DW110" s="878"/>
      <c r="DX110" s="878"/>
      <c r="DY110" s="878"/>
      <c r="DZ110" s="879"/>
    </row>
    <row r="111" spans="1:131" s="212" customFormat="1" ht="26.25" customHeight="1" x14ac:dyDescent="0.15">
      <c r="A111" s="809" t="s">
        <v>420</v>
      </c>
      <c r="B111" s="810"/>
      <c r="C111" s="810"/>
      <c r="D111" s="810"/>
      <c r="E111" s="810"/>
      <c r="F111" s="810"/>
      <c r="G111" s="810"/>
      <c r="H111" s="810"/>
      <c r="I111" s="810"/>
      <c r="J111" s="810"/>
      <c r="K111" s="810"/>
      <c r="L111" s="810"/>
      <c r="M111" s="810"/>
      <c r="N111" s="810"/>
      <c r="O111" s="810"/>
      <c r="P111" s="810"/>
      <c r="Q111" s="810"/>
      <c r="R111" s="810"/>
      <c r="S111" s="810"/>
      <c r="T111" s="810"/>
      <c r="U111" s="810"/>
      <c r="V111" s="810"/>
      <c r="W111" s="810"/>
      <c r="X111" s="810"/>
      <c r="Y111" s="810"/>
      <c r="Z111" s="960"/>
      <c r="AA111" s="953" t="s">
        <v>122</v>
      </c>
      <c r="AB111" s="954"/>
      <c r="AC111" s="954"/>
      <c r="AD111" s="954"/>
      <c r="AE111" s="955"/>
      <c r="AF111" s="956" t="s">
        <v>122</v>
      </c>
      <c r="AG111" s="954"/>
      <c r="AH111" s="954"/>
      <c r="AI111" s="954"/>
      <c r="AJ111" s="955"/>
      <c r="AK111" s="956" t="s">
        <v>122</v>
      </c>
      <c r="AL111" s="954"/>
      <c r="AM111" s="954"/>
      <c r="AN111" s="954"/>
      <c r="AO111" s="955"/>
      <c r="AP111" s="957" t="s">
        <v>122</v>
      </c>
      <c r="AQ111" s="958"/>
      <c r="AR111" s="958"/>
      <c r="AS111" s="958"/>
      <c r="AT111" s="959"/>
      <c r="AU111" s="967"/>
      <c r="AV111" s="968"/>
      <c r="AW111" s="968"/>
      <c r="AX111" s="968"/>
      <c r="AY111" s="968"/>
      <c r="AZ111" s="850" t="s">
        <v>421</v>
      </c>
      <c r="BA111" s="787"/>
      <c r="BB111" s="787"/>
      <c r="BC111" s="787"/>
      <c r="BD111" s="787"/>
      <c r="BE111" s="787"/>
      <c r="BF111" s="787"/>
      <c r="BG111" s="787"/>
      <c r="BH111" s="787"/>
      <c r="BI111" s="787"/>
      <c r="BJ111" s="787"/>
      <c r="BK111" s="787"/>
      <c r="BL111" s="787"/>
      <c r="BM111" s="787"/>
      <c r="BN111" s="787"/>
      <c r="BO111" s="787"/>
      <c r="BP111" s="788"/>
      <c r="BQ111" s="851" t="s">
        <v>122</v>
      </c>
      <c r="BR111" s="852"/>
      <c r="BS111" s="852"/>
      <c r="BT111" s="852"/>
      <c r="BU111" s="852"/>
      <c r="BV111" s="852" t="s">
        <v>122</v>
      </c>
      <c r="BW111" s="852"/>
      <c r="BX111" s="852"/>
      <c r="BY111" s="852"/>
      <c r="BZ111" s="852"/>
      <c r="CA111" s="852" t="s">
        <v>122</v>
      </c>
      <c r="CB111" s="852"/>
      <c r="CC111" s="852"/>
      <c r="CD111" s="852"/>
      <c r="CE111" s="852"/>
      <c r="CF111" s="910" t="s">
        <v>122</v>
      </c>
      <c r="CG111" s="911"/>
      <c r="CH111" s="911"/>
      <c r="CI111" s="911"/>
      <c r="CJ111" s="911"/>
      <c r="CK111" s="962"/>
      <c r="CL111" s="856"/>
      <c r="CM111" s="850" t="s">
        <v>422</v>
      </c>
      <c r="CN111" s="787"/>
      <c r="CO111" s="787"/>
      <c r="CP111" s="787"/>
      <c r="CQ111" s="787"/>
      <c r="CR111" s="787"/>
      <c r="CS111" s="787"/>
      <c r="CT111" s="787"/>
      <c r="CU111" s="787"/>
      <c r="CV111" s="787"/>
      <c r="CW111" s="787"/>
      <c r="CX111" s="787"/>
      <c r="CY111" s="787"/>
      <c r="CZ111" s="787"/>
      <c r="DA111" s="787"/>
      <c r="DB111" s="787"/>
      <c r="DC111" s="787"/>
      <c r="DD111" s="787"/>
      <c r="DE111" s="787"/>
      <c r="DF111" s="788"/>
      <c r="DG111" s="851" t="s">
        <v>122</v>
      </c>
      <c r="DH111" s="852"/>
      <c r="DI111" s="852"/>
      <c r="DJ111" s="852"/>
      <c r="DK111" s="852"/>
      <c r="DL111" s="852" t="s">
        <v>122</v>
      </c>
      <c r="DM111" s="852"/>
      <c r="DN111" s="852"/>
      <c r="DO111" s="852"/>
      <c r="DP111" s="852"/>
      <c r="DQ111" s="852" t="s">
        <v>122</v>
      </c>
      <c r="DR111" s="852"/>
      <c r="DS111" s="852"/>
      <c r="DT111" s="852"/>
      <c r="DU111" s="852"/>
      <c r="DV111" s="829" t="s">
        <v>122</v>
      </c>
      <c r="DW111" s="829"/>
      <c r="DX111" s="829"/>
      <c r="DY111" s="829"/>
      <c r="DZ111" s="830"/>
    </row>
    <row r="112" spans="1:131" s="212" customFormat="1" ht="26.25" customHeight="1" x14ac:dyDescent="0.15">
      <c r="A112" s="947" t="s">
        <v>423</v>
      </c>
      <c r="B112" s="948"/>
      <c r="C112" s="787" t="s">
        <v>424</v>
      </c>
      <c r="D112" s="787"/>
      <c r="E112" s="787"/>
      <c r="F112" s="787"/>
      <c r="G112" s="787"/>
      <c r="H112" s="787"/>
      <c r="I112" s="787"/>
      <c r="J112" s="787"/>
      <c r="K112" s="787"/>
      <c r="L112" s="787"/>
      <c r="M112" s="787"/>
      <c r="N112" s="787"/>
      <c r="O112" s="787"/>
      <c r="P112" s="787"/>
      <c r="Q112" s="787"/>
      <c r="R112" s="787"/>
      <c r="S112" s="787"/>
      <c r="T112" s="787"/>
      <c r="U112" s="787"/>
      <c r="V112" s="787"/>
      <c r="W112" s="787"/>
      <c r="X112" s="787"/>
      <c r="Y112" s="787"/>
      <c r="Z112" s="788"/>
      <c r="AA112" s="814" t="s">
        <v>122</v>
      </c>
      <c r="AB112" s="815"/>
      <c r="AC112" s="815"/>
      <c r="AD112" s="815"/>
      <c r="AE112" s="816"/>
      <c r="AF112" s="817" t="s">
        <v>122</v>
      </c>
      <c r="AG112" s="815"/>
      <c r="AH112" s="815"/>
      <c r="AI112" s="815"/>
      <c r="AJ112" s="816"/>
      <c r="AK112" s="817" t="s">
        <v>122</v>
      </c>
      <c r="AL112" s="815"/>
      <c r="AM112" s="815"/>
      <c r="AN112" s="815"/>
      <c r="AO112" s="816"/>
      <c r="AP112" s="859" t="s">
        <v>122</v>
      </c>
      <c r="AQ112" s="860"/>
      <c r="AR112" s="860"/>
      <c r="AS112" s="860"/>
      <c r="AT112" s="861"/>
      <c r="AU112" s="967"/>
      <c r="AV112" s="968"/>
      <c r="AW112" s="968"/>
      <c r="AX112" s="968"/>
      <c r="AY112" s="968"/>
      <c r="AZ112" s="850" t="s">
        <v>425</v>
      </c>
      <c r="BA112" s="787"/>
      <c r="BB112" s="787"/>
      <c r="BC112" s="787"/>
      <c r="BD112" s="787"/>
      <c r="BE112" s="787"/>
      <c r="BF112" s="787"/>
      <c r="BG112" s="787"/>
      <c r="BH112" s="787"/>
      <c r="BI112" s="787"/>
      <c r="BJ112" s="787"/>
      <c r="BK112" s="787"/>
      <c r="BL112" s="787"/>
      <c r="BM112" s="787"/>
      <c r="BN112" s="787"/>
      <c r="BO112" s="787"/>
      <c r="BP112" s="788"/>
      <c r="BQ112" s="851">
        <v>1793623</v>
      </c>
      <c r="BR112" s="852"/>
      <c r="BS112" s="852"/>
      <c r="BT112" s="852"/>
      <c r="BU112" s="852"/>
      <c r="BV112" s="852">
        <v>1881697</v>
      </c>
      <c r="BW112" s="852"/>
      <c r="BX112" s="852"/>
      <c r="BY112" s="852"/>
      <c r="BZ112" s="852"/>
      <c r="CA112" s="852">
        <v>1864469</v>
      </c>
      <c r="CB112" s="852"/>
      <c r="CC112" s="852"/>
      <c r="CD112" s="852"/>
      <c r="CE112" s="852"/>
      <c r="CF112" s="910">
        <v>15.2</v>
      </c>
      <c r="CG112" s="911"/>
      <c r="CH112" s="911"/>
      <c r="CI112" s="911"/>
      <c r="CJ112" s="911"/>
      <c r="CK112" s="962"/>
      <c r="CL112" s="856"/>
      <c r="CM112" s="850" t="s">
        <v>426</v>
      </c>
      <c r="CN112" s="787"/>
      <c r="CO112" s="787"/>
      <c r="CP112" s="787"/>
      <c r="CQ112" s="787"/>
      <c r="CR112" s="787"/>
      <c r="CS112" s="787"/>
      <c r="CT112" s="787"/>
      <c r="CU112" s="787"/>
      <c r="CV112" s="787"/>
      <c r="CW112" s="787"/>
      <c r="CX112" s="787"/>
      <c r="CY112" s="787"/>
      <c r="CZ112" s="787"/>
      <c r="DA112" s="787"/>
      <c r="DB112" s="787"/>
      <c r="DC112" s="787"/>
      <c r="DD112" s="787"/>
      <c r="DE112" s="787"/>
      <c r="DF112" s="788"/>
      <c r="DG112" s="851" t="s">
        <v>122</v>
      </c>
      <c r="DH112" s="852"/>
      <c r="DI112" s="852"/>
      <c r="DJ112" s="852"/>
      <c r="DK112" s="852"/>
      <c r="DL112" s="852" t="s">
        <v>122</v>
      </c>
      <c r="DM112" s="852"/>
      <c r="DN112" s="852"/>
      <c r="DO112" s="852"/>
      <c r="DP112" s="852"/>
      <c r="DQ112" s="852" t="s">
        <v>122</v>
      </c>
      <c r="DR112" s="852"/>
      <c r="DS112" s="852"/>
      <c r="DT112" s="852"/>
      <c r="DU112" s="852"/>
      <c r="DV112" s="829" t="s">
        <v>122</v>
      </c>
      <c r="DW112" s="829"/>
      <c r="DX112" s="829"/>
      <c r="DY112" s="829"/>
      <c r="DZ112" s="830"/>
    </row>
    <row r="113" spans="1:130" s="212" customFormat="1" ht="26.25" customHeight="1" x14ac:dyDescent="0.15">
      <c r="A113" s="949"/>
      <c r="B113" s="950"/>
      <c r="C113" s="787" t="s">
        <v>427</v>
      </c>
      <c r="D113" s="787"/>
      <c r="E113" s="787"/>
      <c r="F113" s="787"/>
      <c r="G113" s="787"/>
      <c r="H113" s="787"/>
      <c r="I113" s="787"/>
      <c r="J113" s="787"/>
      <c r="K113" s="787"/>
      <c r="L113" s="787"/>
      <c r="M113" s="787"/>
      <c r="N113" s="787"/>
      <c r="O113" s="787"/>
      <c r="P113" s="787"/>
      <c r="Q113" s="787"/>
      <c r="R113" s="787"/>
      <c r="S113" s="787"/>
      <c r="T113" s="787"/>
      <c r="U113" s="787"/>
      <c r="V113" s="787"/>
      <c r="W113" s="787"/>
      <c r="X113" s="787"/>
      <c r="Y113" s="787"/>
      <c r="Z113" s="788"/>
      <c r="AA113" s="953">
        <v>194219</v>
      </c>
      <c r="AB113" s="954"/>
      <c r="AC113" s="954"/>
      <c r="AD113" s="954"/>
      <c r="AE113" s="955"/>
      <c r="AF113" s="956">
        <v>197067</v>
      </c>
      <c r="AG113" s="954"/>
      <c r="AH113" s="954"/>
      <c r="AI113" s="954"/>
      <c r="AJ113" s="955"/>
      <c r="AK113" s="956">
        <v>197923</v>
      </c>
      <c r="AL113" s="954"/>
      <c r="AM113" s="954"/>
      <c r="AN113" s="954"/>
      <c r="AO113" s="955"/>
      <c r="AP113" s="957">
        <v>1.6</v>
      </c>
      <c r="AQ113" s="958"/>
      <c r="AR113" s="958"/>
      <c r="AS113" s="958"/>
      <c r="AT113" s="959"/>
      <c r="AU113" s="967"/>
      <c r="AV113" s="968"/>
      <c r="AW113" s="968"/>
      <c r="AX113" s="968"/>
      <c r="AY113" s="968"/>
      <c r="AZ113" s="850" t="s">
        <v>428</v>
      </c>
      <c r="BA113" s="787"/>
      <c r="BB113" s="787"/>
      <c r="BC113" s="787"/>
      <c r="BD113" s="787"/>
      <c r="BE113" s="787"/>
      <c r="BF113" s="787"/>
      <c r="BG113" s="787"/>
      <c r="BH113" s="787"/>
      <c r="BI113" s="787"/>
      <c r="BJ113" s="787"/>
      <c r="BK113" s="787"/>
      <c r="BL113" s="787"/>
      <c r="BM113" s="787"/>
      <c r="BN113" s="787"/>
      <c r="BO113" s="787"/>
      <c r="BP113" s="788"/>
      <c r="BQ113" s="851">
        <v>1588570</v>
      </c>
      <c r="BR113" s="852"/>
      <c r="BS113" s="852"/>
      <c r="BT113" s="852"/>
      <c r="BU113" s="852"/>
      <c r="BV113" s="852">
        <v>1896864</v>
      </c>
      <c r="BW113" s="852"/>
      <c r="BX113" s="852"/>
      <c r="BY113" s="852"/>
      <c r="BZ113" s="852"/>
      <c r="CA113" s="852">
        <v>1851402</v>
      </c>
      <c r="CB113" s="852"/>
      <c r="CC113" s="852"/>
      <c r="CD113" s="852"/>
      <c r="CE113" s="852"/>
      <c r="CF113" s="910">
        <v>15.1</v>
      </c>
      <c r="CG113" s="911"/>
      <c r="CH113" s="911"/>
      <c r="CI113" s="911"/>
      <c r="CJ113" s="911"/>
      <c r="CK113" s="962"/>
      <c r="CL113" s="856"/>
      <c r="CM113" s="850" t="s">
        <v>429</v>
      </c>
      <c r="CN113" s="787"/>
      <c r="CO113" s="787"/>
      <c r="CP113" s="787"/>
      <c r="CQ113" s="787"/>
      <c r="CR113" s="787"/>
      <c r="CS113" s="787"/>
      <c r="CT113" s="787"/>
      <c r="CU113" s="787"/>
      <c r="CV113" s="787"/>
      <c r="CW113" s="787"/>
      <c r="CX113" s="787"/>
      <c r="CY113" s="787"/>
      <c r="CZ113" s="787"/>
      <c r="DA113" s="787"/>
      <c r="DB113" s="787"/>
      <c r="DC113" s="787"/>
      <c r="DD113" s="787"/>
      <c r="DE113" s="787"/>
      <c r="DF113" s="788"/>
      <c r="DG113" s="814" t="s">
        <v>122</v>
      </c>
      <c r="DH113" s="815"/>
      <c r="DI113" s="815"/>
      <c r="DJ113" s="815"/>
      <c r="DK113" s="816"/>
      <c r="DL113" s="817" t="s">
        <v>122</v>
      </c>
      <c r="DM113" s="815"/>
      <c r="DN113" s="815"/>
      <c r="DO113" s="815"/>
      <c r="DP113" s="816"/>
      <c r="DQ113" s="817" t="s">
        <v>122</v>
      </c>
      <c r="DR113" s="815"/>
      <c r="DS113" s="815"/>
      <c r="DT113" s="815"/>
      <c r="DU113" s="816"/>
      <c r="DV113" s="859" t="s">
        <v>122</v>
      </c>
      <c r="DW113" s="860"/>
      <c r="DX113" s="860"/>
      <c r="DY113" s="860"/>
      <c r="DZ113" s="861"/>
    </row>
    <row r="114" spans="1:130" s="212" customFormat="1" ht="26.25" customHeight="1" x14ac:dyDescent="0.15">
      <c r="A114" s="949"/>
      <c r="B114" s="950"/>
      <c r="C114" s="787" t="s">
        <v>430</v>
      </c>
      <c r="D114" s="787"/>
      <c r="E114" s="787"/>
      <c r="F114" s="787"/>
      <c r="G114" s="787"/>
      <c r="H114" s="787"/>
      <c r="I114" s="787"/>
      <c r="J114" s="787"/>
      <c r="K114" s="787"/>
      <c r="L114" s="787"/>
      <c r="M114" s="787"/>
      <c r="N114" s="787"/>
      <c r="O114" s="787"/>
      <c r="P114" s="787"/>
      <c r="Q114" s="787"/>
      <c r="R114" s="787"/>
      <c r="S114" s="787"/>
      <c r="T114" s="787"/>
      <c r="U114" s="787"/>
      <c r="V114" s="787"/>
      <c r="W114" s="787"/>
      <c r="X114" s="787"/>
      <c r="Y114" s="787"/>
      <c r="Z114" s="788"/>
      <c r="AA114" s="814">
        <v>49677</v>
      </c>
      <c r="AB114" s="815"/>
      <c r="AC114" s="815"/>
      <c r="AD114" s="815"/>
      <c r="AE114" s="816"/>
      <c r="AF114" s="817">
        <v>52934</v>
      </c>
      <c r="AG114" s="815"/>
      <c r="AH114" s="815"/>
      <c r="AI114" s="815"/>
      <c r="AJ114" s="816"/>
      <c r="AK114" s="817">
        <v>56332</v>
      </c>
      <c r="AL114" s="815"/>
      <c r="AM114" s="815"/>
      <c r="AN114" s="815"/>
      <c r="AO114" s="816"/>
      <c r="AP114" s="859">
        <v>0.5</v>
      </c>
      <c r="AQ114" s="860"/>
      <c r="AR114" s="860"/>
      <c r="AS114" s="860"/>
      <c r="AT114" s="861"/>
      <c r="AU114" s="967"/>
      <c r="AV114" s="968"/>
      <c r="AW114" s="968"/>
      <c r="AX114" s="968"/>
      <c r="AY114" s="968"/>
      <c r="AZ114" s="850" t="s">
        <v>431</v>
      </c>
      <c r="BA114" s="787"/>
      <c r="BB114" s="787"/>
      <c r="BC114" s="787"/>
      <c r="BD114" s="787"/>
      <c r="BE114" s="787"/>
      <c r="BF114" s="787"/>
      <c r="BG114" s="787"/>
      <c r="BH114" s="787"/>
      <c r="BI114" s="787"/>
      <c r="BJ114" s="787"/>
      <c r="BK114" s="787"/>
      <c r="BL114" s="787"/>
      <c r="BM114" s="787"/>
      <c r="BN114" s="787"/>
      <c r="BO114" s="787"/>
      <c r="BP114" s="788"/>
      <c r="BQ114" s="851">
        <v>2959065</v>
      </c>
      <c r="BR114" s="852"/>
      <c r="BS114" s="852"/>
      <c r="BT114" s="852"/>
      <c r="BU114" s="852"/>
      <c r="BV114" s="852">
        <v>3003704</v>
      </c>
      <c r="BW114" s="852"/>
      <c r="BX114" s="852"/>
      <c r="BY114" s="852"/>
      <c r="BZ114" s="852"/>
      <c r="CA114" s="852">
        <v>3097160</v>
      </c>
      <c r="CB114" s="852"/>
      <c r="CC114" s="852"/>
      <c r="CD114" s="852"/>
      <c r="CE114" s="852"/>
      <c r="CF114" s="910">
        <v>25.2</v>
      </c>
      <c r="CG114" s="911"/>
      <c r="CH114" s="911"/>
      <c r="CI114" s="911"/>
      <c r="CJ114" s="911"/>
      <c r="CK114" s="962"/>
      <c r="CL114" s="856"/>
      <c r="CM114" s="850" t="s">
        <v>432</v>
      </c>
      <c r="CN114" s="787"/>
      <c r="CO114" s="787"/>
      <c r="CP114" s="787"/>
      <c r="CQ114" s="787"/>
      <c r="CR114" s="787"/>
      <c r="CS114" s="787"/>
      <c r="CT114" s="787"/>
      <c r="CU114" s="787"/>
      <c r="CV114" s="787"/>
      <c r="CW114" s="787"/>
      <c r="CX114" s="787"/>
      <c r="CY114" s="787"/>
      <c r="CZ114" s="787"/>
      <c r="DA114" s="787"/>
      <c r="DB114" s="787"/>
      <c r="DC114" s="787"/>
      <c r="DD114" s="787"/>
      <c r="DE114" s="787"/>
      <c r="DF114" s="788"/>
      <c r="DG114" s="814" t="s">
        <v>122</v>
      </c>
      <c r="DH114" s="815"/>
      <c r="DI114" s="815"/>
      <c r="DJ114" s="815"/>
      <c r="DK114" s="816"/>
      <c r="DL114" s="817" t="s">
        <v>122</v>
      </c>
      <c r="DM114" s="815"/>
      <c r="DN114" s="815"/>
      <c r="DO114" s="815"/>
      <c r="DP114" s="816"/>
      <c r="DQ114" s="817" t="s">
        <v>122</v>
      </c>
      <c r="DR114" s="815"/>
      <c r="DS114" s="815"/>
      <c r="DT114" s="815"/>
      <c r="DU114" s="816"/>
      <c r="DV114" s="859" t="s">
        <v>122</v>
      </c>
      <c r="DW114" s="860"/>
      <c r="DX114" s="860"/>
      <c r="DY114" s="860"/>
      <c r="DZ114" s="861"/>
    </row>
    <row r="115" spans="1:130" s="212" customFormat="1" ht="26.25" customHeight="1" x14ac:dyDescent="0.15">
      <c r="A115" s="949"/>
      <c r="B115" s="950"/>
      <c r="C115" s="787" t="s">
        <v>433</v>
      </c>
      <c r="D115" s="787"/>
      <c r="E115" s="787"/>
      <c r="F115" s="787"/>
      <c r="G115" s="787"/>
      <c r="H115" s="787"/>
      <c r="I115" s="787"/>
      <c r="J115" s="787"/>
      <c r="K115" s="787"/>
      <c r="L115" s="787"/>
      <c r="M115" s="787"/>
      <c r="N115" s="787"/>
      <c r="O115" s="787"/>
      <c r="P115" s="787"/>
      <c r="Q115" s="787"/>
      <c r="R115" s="787"/>
      <c r="S115" s="787"/>
      <c r="T115" s="787"/>
      <c r="U115" s="787"/>
      <c r="V115" s="787"/>
      <c r="W115" s="787"/>
      <c r="X115" s="787"/>
      <c r="Y115" s="787"/>
      <c r="Z115" s="788"/>
      <c r="AA115" s="953" t="s">
        <v>122</v>
      </c>
      <c r="AB115" s="954"/>
      <c r="AC115" s="954"/>
      <c r="AD115" s="954"/>
      <c r="AE115" s="955"/>
      <c r="AF115" s="956" t="s">
        <v>122</v>
      </c>
      <c r="AG115" s="954"/>
      <c r="AH115" s="954"/>
      <c r="AI115" s="954"/>
      <c r="AJ115" s="955"/>
      <c r="AK115" s="956" t="s">
        <v>122</v>
      </c>
      <c r="AL115" s="954"/>
      <c r="AM115" s="954"/>
      <c r="AN115" s="954"/>
      <c r="AO115" s="955"/>
      <c r="AP115" s="957" t="s">
        <v>122</v>
      </c>
      <c r="AQ115" s="958"/>
      <c r="AR115" s="958"/>
      <c r="AS115" s="958"/>
      <c r="AT115" s="959"/>
      <c r="AU115" s="967"/>
      <c r="AV115" s="968"/>
      <c r="AW115" s="968"/>
      <c r="AX115" s="968"/>
      <c r="AY115" s="968"/>
      <c r="AZ115" s="850" t="s">
        <v>434</v>
      </c>
      <c r="BA115" s="787"/>
      <c r="BB115" s="787"/>
      <c r="BC115" s="787"/>
      <c r="BD115" s="787"/>
      <c r="BE115" s="787"/>
      <c r="BF115" s="787"/>
      <c r="BG115" s="787"/>
      <c r="BH115" s="787"/>
      <c r="BI115" s="787"/>
      <c r="BJ115" s="787"/>
      <c r="BK115" s="787"/>
      <c r="BL115" s="787"/>
      <c r="BM115" s="787"/>
      <c r="BN115" s="787"/>
      <c r="BO115" s="787"/>
      <c r="BP115" s="788"/>
      <c r="BQ115" s="851" t="s">
        <v>122</v>
      </c>
      <c r="BR115" s="852"/>
      <c r="BS115" s="852"/>
      <c r="BT115" s="852"/>
      <c r="BU115" s="852"/>
      <c r="BV115" s="852" t="s">
        <v>122</v>
      </c>
      <c r="BW115" s="852"/>
      <c r="BX115" s="852"/>
      <c r="BY115" s="852"/>
      <c r="BZ115" s="852"/>
      <c r="CA115" s="852" t="s">
        <v>122</v>
      </c>
      <c r="CB115" s="852"/>
      <c r="CC115" s="852"/>
      <c r="CD115" s="852"/>
      <c r="CE115" s="852"/>
      <c r="CF115" s="910" t="s">
        <v>122</v>
      </c>
      <c r="CG115" s="911"/>
      <c r="CH115" s="911"/>
      <c r="CI115" s="911"/>
      <c r="CJ115" s="911"/>
      <c r="CK115" s="962"/>
      <c r="CL115" s="856"/>
      <c r="CM115" s="850" t="s">
        <v>435</v>
      </c>
      <c r="CN115" s="787"/>
      <c r="CO115" s="787"/>
      <c r="CP115" s="787"/>
      <c r="CQ115" s="787"/>
      <c r="CR115" s="787"/>
      <c r="CS115" s="787"/>
      <c r="CT115" s="787"/>
      <c r="CU115" s="787"/>
      <c r="CV115" s="787"/>
      <c r="CW115" s="787"/>
      <c r="CX115" s="787"/>
      <c r="CY115" s="787"/>
      <c r="CZ115" s="787"/>
      <c r="DA115" s="787"/>
      <c r="DB115" s="787"/>
      <c r="DC115" s="787"/>
      <c r="DD115" s="787"/>
      <c r="DE115" s="787"/>
      <c r="DF115" s="788"/>
      <c r="DG115" s="814" t="s">
        <v>122</v>
      </c>
      <c r="DH115" s="815"/>
      <c r="DI115" s="815"/>
      <c r="DJ115" s="815"/>
      <c r="DK115" s="816"/>
      <c r="DL115" s="817" t="s">
        <v>122</v>
      </c>
      <c r="DM115" s="815"/>
      <c r="DN115" s="815"/>
      <c r="DO115" s="815"/>
      <c r="DP115" s="816"/>
      <c r="DQ115" s="817" t="s">
        <v>122</v>
      </c>
      <c r="DR115" s="815"/>
      <c r="DS115" s="815"/>
      <c r="DT115" s="815"/>
      <c r="DU115" s="816"/>
      <c r="DV115" s="859" t="s">
        <v>122</v>
      </c>
      <c r="DW115" s="860"/>
      <c r="DX115" s="860"/>
      <c r="DY115" s="860"/>
      <c r="DZ115" s="861"/>
    </row>
    <row r="116" spans="1:130" s="212" customFormat="1" ht="26.25" customHeight="1" x14ac:dyDescent="0.15">
      <c r="A116" s="951"/>
      <c r="B116" s="952"/>
      <c r="C116" s="874" t="s">
        <v>436</v>
      </c>
      <c r="D116" s="874"/>
      <c r="E116" s="874"/>
      <c r="F116" s="874"/>
      <c r="G116" s="874"/>
      <c r="H116" s="874"/>
      <c r="I116" s="874"/>
      <c r="J116" s="874"/>
      <c r="K116" s="874"/>
      <c r="L116" s="874"/>
      <c r="M116" s="874"/>
      <c r="N116" s="874"/>
      <c r="O116" s="874"/>
      <c r="P116" s="874"/>
      <c r="Q116" s="874"/>
      <c r="R116" s="874"/>
      <c r="S116" s="874"/>
      <c r="T116" s="874"/>
      <c r="U116" s="874"/>
      <c r="V116" s="874"/>
      <c r="W116" s="874"/>
      <c r="X116" s="874"/>
      <c r="Y116" s="874"/>
      <c r="Z116" s="875"/>
      <c r="AA116" s="814" t="s">
        <v>122</v>
      </c>
      <c r="AB116" s="815"/>
      <c r="AC116" s="815"/>
      <c r="AD116" s="815"/>
      <c r="AE116" s="816"/>
      <c r="AF116" s="817" t="s">
        <v>122</v>
      </c>
      <c r="AG116" s="815"/>
      <c r="AH116" s="815"/>
      <c r="AI116" s="815"/>
      <c r="AJ116" s="816"/>
      <c r="AK116" s="817">
        <v>21</v>
      </c>
      <c r="AL116" s="815"/>
      <c r="AM116" s="815"/>
      <c r="AN116" s="815"/>
      <c r="AO116" s="816"/>
      <c r="AP116" s="859">
        <v>0</v>
      </c>
      <c r="AQ116" s="860"/>
      <c r="AR116" s="860"/>
      <c r="AS116" s="860"/>
      <c r="AT116" s="861"/>
      <c r="AU116" s="967"/>
      <c r="AV116" s="968"/>
      <c r="AW116" s="968"/>
      <c r="AX116" s="968"/>
      <c r="AY116" s="968"/>
      <c r="AZ116" s="944" t="s">
        <v>437</v>
      </c>
      <c r="BA116" s="945"/>
      <c r="BB116" s="945"/>
      <c r="BC116" s="945"/>
      <c r="BD116" s="945"/>
      <c r="BE116" s="945"/>
      <c r="BF116" s="945"/>
      <c r="BG116" s="945"/>
      <c r="BH116" s="945"/>
      <c r="BI116" s="945"/>
      <c r="BJ116" s="945"/>
      <c r="BK116" s="945"/>
      <c r="BL116" s="945"/>
      <c r="BM116" s="945"/>
      <c r="BN116" s="945"/>
      <c r="BO116" s="945"/>
      <c r="BP116" s="946"/>
      <c r="BQ116" s="851" t="s">
        <v>122</v>
      </c>
      <c r="BR116" s="852"/>
      <c r="BS116" s="852"/>
      <c r="BT116" s="852"/>
      <c r="BU116" s="852"/>
      <c r="BV116" s="852" t="s">
        <v>122</v>
      </c>
      <c r="BW116" s="852"/>
      <c r="BX116" s="852"/>
      <c r="BY116" s="852"/>
      <c r="BZ116" s="852"/>
      <c r="CA116" s="852" t="s">
        <v>122</v>
      </c>
      <c r="CB116" s="852"/>
      <c r="CC116" s="852"/>
      <c r="CD116" s="852"/>
      <c r="CE116" s="852"/>
      <c r="CF116" s="910" t="s">
        <v>122</v>
      </c>
      <c r="CG116" s="911"/>
      <c r="CH116" s="911"/>
      <c r="CI116" s="911"/>
      <c r="CJ116" s="911"/>
      <c r="CK116" s="962"/>
      <c r="CL116" s="856"/>
      <c r="CM116" s="850" t="s">
        <v>438</v>
      </c>
      <c r="CN116" s="787"/>
      <c r="CO116" s="787"/>
      <c r="CP116" s="787"/>
      <c r="CQ116" s="787"/>
      <c r="CR116" s="787"/>
      <c r="CS116" s="787"/>
      <c r="CT116" s="787"/>
      <c r="CU116" s="787"/>
      <c r="CV116" s="787"/>
      <c r="CW116" s="787"/>
      <c r="CX116" s="787"/>
      <c r="CY116" s="787"/>
      <c r="CZ116" s="787"/>
      <c r="DA116" s="787"/>
      <c r="DB116" s="787"/>
      <c r="DC116" s="787"/>
      <c r="DD116" s="787"/>
      <c r="DE116" s="787"/>
      <c r="DF116" s="788"/>
      <c r="DG116" s="814" t="s">
        <v>122</v>
      </c>
      <c r="DH116" s="815"/>
      <c r="DI116" s="815"/>
      <c r="DJ116" s="815"/>
      <c r="DK116" s="816"/>
      <c r="DL116" s="817" t="s">
        <v>122</v>
      </c>
      <c r="DM116" s="815"/>
      <c r="DN116" s="815"/>
      <c r="DO116" s="815"/>
      <c r="DP116" s="816"/>
      <c r="DQ116" s="817" t="s">
        <v>122</v>
      </c>
      <c r="DR116" s="815"/>
      <c r="DS116" s="815"/>
      <c r="DT116" s="815"/>
      <c r="DU116" s="816"/>
      <c r="DV116" s="859" t="s">
        <v>122</v>
      </c>
      <c r="DW116" s="860"/>
      <c r="DX116" s="860"/>
      <c r="DY116" s="860"/>
      <c r="DZ116" s="861"/>
    </row>
    <row r="117" spans="1:130" s="212" customFormat="1" ht="26.25" customHeight="1" x14ac:dyDescent="0.15">
      <c r="A117" s="930" t="s">
        <v>177</v>
      </c>
      <c r="B117" s="931"/>
      <c r="C117" s="931"/>
      <c r="D117" s="931"/>
      <c r="E117" s="931"/>
      <c r="F117" s="931"/>
      <c r="G117" s="931"/>
      <c r="H117" s="931"/>
      <c r="I117" s="931"/>
      <c r="J117" s="931"/>
      <c r="K117" s="931"/>
      <c r="L117" s="931"/>
      <c r="M117" s="931"/>
      <c r="N117" s="931"/>
      <c r="O117" s="931"/>
      <c r="P117" s="931"/>
      <c r="Q117" s="931"/>
      <c r="R117" s="931"/>
      <c r="S117" s="931"/>
      <c r="T117" s="931"/>
      <c r="U117" s="931"/>
      <c r="V117" s="931"/>
      <c r="W117" s="931"/>
      <c r="X117" s="931"/>
      <c r="Y117" s="912" t="s">
        <v>439</v>
      </c>
      <c r="Z117" s="932"/>
      <c r="AA117" s="937">
        <v>3501787</v>
      </c>
      <c r="AB117" s="938"/>
      <c r="AC117" s="938"/>
      <c r="AD117" s="938"/>
      <c r="AE117" s="939"/>
      <c r="AF117" s="940">
        <v>3471194</v>
      </c>
      <c r="AG117" s="938"/>
      <c r="AH117" s="938"/>
      <c r="AI117" s="938"/>
      <c r="AJ117" s="939"/>
      <c r="AK117" s="940">
        <v>3436811</v>
      </c>
      <c r="AL117" s="938"/>
      <c r="AM117" s="938"/>
      <c r="AN117" s="938"/>
      <c r="AO117" s="939"/>
      <c r="AP117" s="941"/>
      <c r="AQ117" s="942"/>
      <c r="AR117" s="942"/>
      <c r="AS117" s="942"/>
      <c r="AT117" s="943"/>
      <c r="AU117" s="967"/>
      <c r="AV117" s="968"/>
      <c r="AW117" s="968"/>
      <c r="AX117" s="968"/>
      <c r="AY117" s="968"/>
      <c r="AZ117" s="898" t="s">
        <v>440</v>
      </c>
      <c r="BA117" s="899"/>
      <c r="BB117" s="899"/>
      <c r="BC117" s="899"/>
      <c r="BD117" s="899"/>
      <c r="BE117" s="899"/>
      <c r="BF117" s="899"/>
      <c r="BG117" s="899"/>
      <c r="BH117" s="899"/>
      <c r="BI117" s="899"/>
      <c r="BJ117" s="899"/>
      <c r="BK117" s="899"/>
      <c r="BL117" s="899"/>
      <c r="BM117" s="899"/>
      <c r="BN117" s="899"/>
      <c r="BO117" s="899"/>
      <c r="BP117" s="900"/>
      <c r="BQ117" s="851" t="s">
        <v>122</v>
      </c>
      <c r="BR117" s="852"/>
      <c r="BS117" s="852"/>
      <c r="BT117" s="852"/>
      <c r="BU117" s="852"/>
      <c r="BV117" s="852" t="s">
        <v>122</v>
      </c>
      <c r="BW117" s="852"/>
      <c r="BX117" s="852"/>
      <c r="BY117" s="852"/>
      <c r="BZ117" s="852"/>
      <c r="CA117" s="852" t="s">
        <v>122</v>
      </c>
      <c r="CB117" s="852"/>
      <c r="CC117" s="852"/>
      <c r="CD117" s="852"/>
      <c r="CE117" s="852"/>
      <c r="CF117" s="910" t="s">
        <v>122</v>
      </c>
      <c r="CG117" s="911"/>
      <c r="CH117" s="911"/>
      <c r="CI117" s="911"/>
      <c r="CJ117" s="911"/>
      <c r="CK117" s="962"/>
      <c r="CL117" s="856"/>
      <c r="CM117" s="850" t="s">
        <v>441</v>
      </c>
      <c r="CN117" s="787"/>
      <c r="CO117" s="787"/>
      <c r="CP117" s="787"/>
      <c r="CQ117" s="787"/>
      <c r="CR117" s="787"/>
      <c r="CS117" s="787"/>
      <c r="CT117" s="787"/>
      <c r="CU117" s="787"/>
      <c r="CV117" s="787"/>
      <c r="CW117" s="787"/>
      <c r="CX117" s="787"/>
      <c r="CY117" s="787"/>
      <c r="CZ117" s="787"/>
      <c r="DA117" s="787"/>
      <c r="DB117" s="787"/>
      <c r="DC117" s="787"/>
      <c r="DD117" s="787"/>
      <c r="DE117" s="787"/>
      <c r="DF117" s="788"/>
      <c r="DG117" s="814" t="s">
        <v>122</v>
      </c>
      <c r="DH117" s="815"/>
      <c r="DI117" s="815"/>
      <c r="DJ117" s="815"/>
      <c r="DK117" s="816"/>
      <c r="DL117" s="817" t="s">
        <v>122</v>
      </c>
      <c r="DM117" s="815"/>
      <c r="DN117" s="815"/>
      <c r="DO117" s="815"/>
      <c r="DP117" s="816"/>
      <c r="DQ117" s="817" t="s">
        <v>122</v>
      </c>
      <c r="DR117" s="815"/>
      <c r="DS117" s="815"/>
      <c r="DT117" s="815"/>
      <c r="DU117" s="816"/>
      <c r="DV117" s="859" t="s">
        <v>122</v>
      </c>
      <c r="DW117" s="860"/>
      <c r="DX117" s="860"/>
      <c r="DY117" s="860"/>
      <c r="DZ117" s="861"/>
    </row>
    <row r="118" spans="1:130" s="212" customFormat="1" ht="26.25" customHeight="1" x14ac:dyDescent="0.15">
      <c r="A118" s="930" t="s">
        <v>415</v>
      </c>
      <c r="B118" s="931"/>
      <c r="C118" s="931"/>
      <c r="D118" s="931"/>
      <c r="E118" s="931"/>
      <c r="F118" s="931"/>
      <c r="G118" s="931"/>
      <c r="H118" s="931"/>
      <c r="I118" s="931"/>
      <c r="J118" s="931"/>
      <c r="K118" s="931"/>
      <c r="L118" s="931"/>
      <c r="M118" s="931"/>
      <c r="N118" s="931"/>
      <c r="O118" s="931"/>
      <c r="P118" s="931"/>
      <c r="Q118" s="931"/>
      <c r="R118" s="931"/>
      <c r="S118" s="931"/>
      <c r="T118" s="931"/>
      <c r="U118" s="931"/>
      <c r="V118" s="931"/>
      <c r="W118" s="931"/>
      <c r="X118" s="931"/>
      <c r="Y118" s="931"/>
      <c r="Z118" s="932"/>
      <c r="AA118" s="933" t="s">
        <v>412</v>
      </c>
      <c r="AB118" s="931"/>
      <c r="AC118" s="931"/>
      <c r="AD118" s="931"/>
      <c r="AE118" s="932"/>
      <c r="AF118" s="933" t="s">
        <v>413</v>
      </c>
      <c r="AG118" s="931"/>
      <c r="AH118" s="931"/>
      <c r="AI118" s="931"/>
      <c r="AJ118" s="932"/>
      <c r="AK118" s="933" t="s">
        <v>294</v>
      </c>
      <c r="AL118" s="931"/>
      <c r="AM118" s="931"/>
      <c r="AN118" s="931"/>
      <c r="AO118" s="932"/>
      <c r="AP118" s="934" t="s">
        <v>414</v>
      </c>
      <c r="AQ118" s="935"/>
      <c r="AR118" s="935"/>
      <c r="AS118" s="935"/>
      <c r="AT118" s="936"/>
      <c r="AU118" s="967"/>
      <c r="AV118" s="968"/>
      <c r="AW118" s="968"/>
      <c r="AX118" s="968"/>
      <c r="AY118" s="968"/>
      <c r="AZ118" s="873" t="s">
        <v>442</v>
      </c>
      <c r="BA118" s="874"/>
      <c r="BB118" s="874"/>
      <c r="BC118" s="874"/>
      <c r="BD118" s="874"/>
      <c r="BE118" s="874"/>
      <c r="BF118" s="874"/>
      <c r="BG118" s="874"/>
      <c r="BH118" s="874"/>
      <c r="BI118" s="874"/>
      <c r="BJ118" s="874"/>
      <c r="BK118" s="874"/>
      <c r="BL118" s="874"/>
      <c r="BM118" s="874"/>
      <c r="BN118" s="874"/>
      <c r="BO118" s="874"/>
      <c r="BP118" s="875"/>
      <c r="BQ118" s="914" t="s">
        <v>122</v>
      </c>
      <c r="BR118" s="880"/>
      <c r="BS118" s="880"/>
      <c r="BT118" s="880"/>
      <c r="BU118" s="880"/>
      <c r="BV118" s="880" t="s">
        <v>122</v>
      </c>
      <c r="BW118" s="880"/>
      <c r="BX118" s="880"/>
      <c r="BY118" s="880"/>
      <c r="BZ118" s="880"/>
      <c r="CA118" s="880" t="s">
        <v>122</v>
      </c>
      <c r="CB118" s="880"/>
      <c r="CC118" s="880"/>
      <c r="CD118" s="880"/>
      <c r="CE118" s="880"/>
      <c r="CF118" s="910" t="s">
        <v>122</v>
      </c>
      <c r="CG118" s="911"/>
      <c r="CH118" s="911"/>
      <c r="CI118" s="911"/>
      <c r="CJ118" s="911"/>
      <c r="CK118" s="962"/>
      <c r="CL118" s="856"/>
      <c r="CM118" s="850" t="s">
        <v>443</v>
      </c>
      <c r="CN118" s="787"/>
      <c r="CO118" s="787"/>
      <c r="CP118" s="787"/>
      <c r="CQ118" s="787"/>
      <c r="CR118" s="787"/>
      <c r="CS118" s="787"/>
      <c r="CT118" s="787"/>
      <c r="CU118" s="787"/>
      <c r="CV118" s="787"/>
      <c r="CW118" s="787"/>
      <c r="CX118" s="787"/>
      <c r="CY118" s="787"/>
      <c r="CZ118" s="787"/>
      <c r="DA118" s="787"/>
      <c r="DB118" s="787"/>
      <c r="DC118" s="787"/>
      <c r="DD118" s="787"/>
      <c r="DE118" s="787"/>
      <c r="DF118" s="788"/>
      <c r="DG118" s="814" t="s">
        <v>122</v>
      </c>
      <c r="DH118" s="815"/>
      <c r="DI118" s="815"/>
      <c r="DJ118" s="815"/>
      <c r="DK118" s="816"/>
      <c r="DL118" s="817" t="s">
        <v>122</v>
      </c>
      <c r="DM118" s="815"/>
      <c r="DN118" s="815"/>
      <c r="DO118" s="815"/>
      <c r="DP118" s="816"/>
      <c r="DQ118" s="817" t="s">
        <v>122</v>
      </c>
      <c r="DR118" s="815"/>
      <c r="DS118" s="815"/>
      <c r="DT118" s="815"/>
      <c r="DU118" s="816"/>
      <c r="DV118" s="859" t="s">
        <v>122</v>
      </c>
      <c r="DW118" s="860"/>
      <c r="DX118" s="860"/>
      <c r="DY118" s="860"/>
      <c r="DZ118" s="861"/>
    </row>
    <row r="119" spans="1:130" s="212" customFormat="1" ht="26.25" customHeight="1" x14ac:dyDescent="0.15">
      <c r="A119" s="853" t="s">
        <v>418</v>
      </c>
      <c r="B119" s="854"/>
      <c r="C119" s="895" t="s">
        <v>419</v>
      </c>
      <c r="D119" s="843"/>
      <c r="E119" s="843"/>
      <c r="F119" s="843"/>
      <c r="G119" s="843"/>
      <c r="H119" s="843"/>
      <c r="I119" s="843"/>
      <c r="J119" s="843"/>
      <c r="K119" s="843"/>
      <c r="L119" s="843"/>
      <c r="M119" s="843"/>
      <c r="N119" s="843"/>
      <c r="O119" s="843"/>
      <c r="P119" s="843"/>
      <c r="Q119" s="843"/>
      <c r="R119" s="843"/>
      <c r="S119" s="843"/>
      <c r="T119" s="843"/>
      <c r="U119" s="843"/>
      <c r="V119" s="843"/>
      <c r="W119" s="843"/>
      <c r="X119" s="843"/>
      <c r="Y119" s="843"/>
      <c r="Z119" s="844"/>
      <c r="AA119" s="923" t="s">
        <v>122</v>
      </c>
      <c r="AB119" s="924"/>
      <c r="AC119" s="924"/>
      <c r="AD119" s="924"/>
      <c r="AE119" s="925"/>
      <c r="AF119" s="926" t="s">
        <v>122</v>
      </c>
      <c r="AG119" s="924"/>
      <c r="AH119" s="924"/>
      <c r="AI119" s="924"/>
      <c r="AJ119" s="925"/>
      <c r="AK119" s="926" t="s">
        <v>122</v>
      </c>
      <c r="AL119" s="924"/>
      <c r="AM119" s="924"/>
      <c r="AN119" s="924"/>
      <c r="AO119" s="925"/>
      <c r="AP119" s="927" t="s">
        <v>122</v>
      </c>
      <c r="AQ119" s="928"/>
      <c r="AR119" s="928"/>
      <c r="AS119" s="928"/>
      <c r="AT119" s="929"/>
      <c r="AU119" s="969"/>
      <c r="AV119" s="970"/>
      <c r="AW119" s="970"/>
      <c r="AX119" s="970"/>
      <c r="AY119" s="970"/>
      <c r="AZ119" s="235" t="s">
        <v>177</v>
      </c>
      <c r="BA119" s="235"/>
      <c r="BB119" s="235"/>
      <c r="BC119" s="235"/>
      <c r="BD119" s="235"/>
      <c r="BE119" s="235"/>
      <c r="BF119" s="235"/>
      <c r="BG119" s="235"/>
      <c r="BH119" s="235"/>
      <c r="BI119" s="235"/>
      <c r="BJ119" s="235"/>
      <c r="BK119" s="235"/>
      <c r="BL119" s="235"/>
      <c r="BM119" s="235"/>
      <c r="BN119" s="235"/>
      <c r="BO119" s="912" t="s">
        <v>444</v>
      </c>
      <c r="BP119" s="913"/>
      <c r="BQ119" s="914">
        <v>40026887</v>
      </c>
      <c r="BR119" s="880"/>
      <c r="BS119" s="880"/>
      <c r="BT119" s="880"/>
      <c r="BU119" s="880"/>
      <c r="BV119" s="880">
        <v>39966200</v>
      </c>
      <c r="BW119" s="880"/>
      <c r="BX119" s="880"/>
      <c r="BY119" s="880"/>
      <c r="BZ119" s="880"/>
      <c r="CA119" s="880">
        <v>39751785</v>
      </c>
      <c r="CB119" s="880"/>
      <c r="CC119" s="880"/>
      <c r="CD119" s="880"/>
      <c r="CE119" s="880"/>
      <c r="CF119" s="783"/>
      <c r="CG119" s="784"/>
      <c r="CH119" s="784"/>
      <c r="CI119" s="784"/>
      <c r="CJ119" s="869"/>
      <c r="CK119" s="963"/>
      <c r="CL119" s="858"/>
      <c r="CM119" s="873" t="s">
        <v>445</v>
      </c>
      <c r="CN119" s="874"/>
      <c r="CO119" s="874"/>
      <c r="CP119" s="874"/>
      <c r="CQ119" s="874"/>
      <c r="CR119" s="874"/>
      <c r="CS119" s="874"/>
      <c r="CT119" s="874"/>
      <c r="CU119" s="874"/>
      <c r="CV119" s="874"/>
      <c r="CW119" s="874"/>
      <c r="CX119" s="874"/>
      <c r="CY119" s="874"/>
      <c r="CZ119" s="874"/>
      <c r="DA119" s="874"/>
      <c r="DB119" s="874"/>
      <c r="DC119" s="874"/>
      <c r="DD119" s="874"/>
      <c r="DE119" s="874"/>
      <c r="DF119" s="875"/>
      <c r="DG119" s="798" t="s">
        <v>122</v>
      </c>
      <c r="DH119" s="799"/>
      <c r="DI119" s="799"/>
      <c r="DJ119" s="799"/>
      <c r="DK119" s="800"/>
      <c r="DL119" s="801" t="s">
        <v>122</v>
      </c>
      <c r="DM119" s="799"/>
      <c r="DN119" s="799"/>
      <c r="DO119" s="799"/>
      <c r="DP119" s="800"/>
      <c r="DQ119" s="801" t="s">
        <v>122</v>
      </c>
      <c r="DR119" s="799"/>
      <c r="DS119" s="799"/>
      <c r="DT119" s="799"/>
      <c r="DU119" s="800"/>
      <c r="DV119" s="883" t="s">
        <v>122</v>
      </c>
      <c r="DW119" s="884"/>
      <c r="DX119" s="884"/>
      <c r="DY119" s="884"/>
      <c r="DZ119" s="885"/>
    </row>
    <row r="120" spans="1:130" s="212" customFormat="1" ht="26.25" customHeight="1" x14ac:dyDescent="0.15">
      <c r="A120" s="855"/>
      <c r="B120" s="856"/>
      <c r="C120" s="850" t="s">
        <v>422</v>
      </c>
      <c r="D120" s="787"/>
      <c r="E120" s="787"/>
      <c r="F120" s="787"/>
      <c r="G120" s="787"/>
      <c r="H120" s="787"/>
      <c r="I120" s="787"/>
      <c r="J120" s="787"/>
      <c r="K120" s="787"/>
      <c r="L120" s="787"/>
      <c r="M120" s="787"/>
      <c r="N120" s="787"/>
      <c r="O120" s="787"/>
      <c r="P120" s="787"/>
      <c r="Q120" s="787"/>
      <c r="R120" s="787"/>
      <c r="S120" s="787"/>
      <c r="T120" s="787"/>
      <c r="U120" s="787"/>
      <c r="V120" s="787"/>
      <c r="W120" s="787"/>
      <c r="X120" s="787"/>
      <c r="Y120" s="787"/>
      <c r="Z120" s="788"/>
      <c r="AA120" s="814" t="s">
        <v>122</v>
      </c>
      <c r="AB120" s="815"/>
      <c r="AC120" s="815"/>
      <c r="AD120" s="815"/>
      <c r="AE120" s="816"/>
      <c r="AF120" s="817" t="s">
        <v>122</v>
      </c>
      <c r="AG120" s="815"/>
      <c r="AH120" s="815"/>
      <c r="AI120" s="815"/>
      <c r="AJ120" s="816"/>
      <c r="AK120" s="817" t="s">
        <v>122</v>
      </c>
      <c r="AL120" s="815"/>
      <c r="AM120" s="815"/>
      <c r="AN120" s="815"/>
      <c r="AO120" s="816"/>
      <c r="AP120" s="859" t="s">
        <v>122</v>
      </c>
      <c r="AQ120" s="860"/>
      <c r="AR120" s="860"/>
      <c r="AS120" s="860"/>
      <c r="AT120" s="861"/>
      <c r="AU120" s="915" t="s">
        <v>446</v>
      </c>
      <c r="AV120" s="916"/>
      <c r="AW120" s="916"/>
      <c r="AX120" s="916"/>
      <c r="AY120" s="917"/>
      <c r="AZ120" s="895" t="s">
        <v>447</v>
      </c>
      <c r="BA120" s="843"/>
      <c r="BB120" s="843"/>
      <c r="BC120" s="843"/>
      <c r="BD120" s="843"/>
      <c r="BE120" s="843"/>
      <c r="BF120" s="843"/>
      <c r="BG120" s="843"/>
      <c r="BH120" s="843"/>
      <c r="BI120" s="843"/>
      <c r="BJ120" s="843"/>
      <c r="BK120" s="843"/>
      <c r="BL120" s="843"/>
      <c r="BM120" s="843"/>
      <c r="BN120" s="843"/>
      <c r="BO120" s="843"/>
      <c r="BP120" s="844"/>
      <c r="BQ120" s="896">
        <v>4781570</v>
      </c>
      <c r="BR120" s="877"/>
      <c r="BS120" s="877"/>
      <c r="BT120" s="877"/>
      <c r="BU120" s="877"/>
      <c r="BV120" s="877">
        <v>5135340</v>
      </c>
      <c r="BW120" s="877"/>
      <c r="BX120" s="877"/>
      <c r="BY120" s="877"/>
      <c r="BZ120" s="877"/>
      <c r="CA120" s="877">
        <v>5557599</v>
      </c>
      <c r="CB120" s="877"/>
      <c r="CC120" s="877"/>
      <c r="CD120" s="877"/>
      <c r="CE120" s="877"/>
      <c r="CF120" s="901">
        <v>45.3</v>
      </c>
      <c r="CG120" s="902"/>
      <c r="CH120" s="902"/>
      <c r="CI120" s="902"/>
      <c r="CJ120" s="902"/>
      <c r="CK120" s="903" t="s">
        <v>448</v>
      </c>
      <c r="CL120" s="887"/>
      <c r="CM120" s="887"/>
      <c r="CN120" s="887"/>
      <c r="CO120" s="888"/>
      <c r="CP120" s="907" t="s">
        <v>393</v>
      </c>
      <c r="CQ120" s="908"/>
      <c r="CR120" s="908"/>
      <c r="CS120" s="908"/>
      <c r="CT120" s="908"/>
      <c r="CU120" s="908"/>
      <c r="CV120" s="908"/>
      <c r="CW120" s="908"/>
      <c r="CX120" s="908"/>
      <c r="CY120" s="908"/>
      <c r="CZ120" s="908"/>
      <c r="DA120" s="908"/>
      <c r="DB120" s="908"/>
      <c r="DC120" s="908"/>
      <c r="DD120" s="908"/>
      <c r="DE120" s="908"/>
      <c r="DF120" s="909"/>
      <c r="DG120" s="896">
        <v>787515</v>
      </c>
      <c r="DH120" s="877"/>
      <c r="DI120" s="877"/>
      <c r="DJ120" s="877"/>
      <c r="DK120" s="877"/>
      <c r="DL120" s="877">
        <v>928349</v>
      </c>
      <c r="DM120" s="877"/>
      <c r="DN120" s="877"/>
      <c r="DO120" s="877"/>
      <c r="DP120" s="877"/>
      <c r="DQ120" s="877">
        <v>984440</v>
      </c>
      <c r="DR120" s="877"/>
      <c r="DS120" s="877"/>
      <c r="DT120" s="877"/>
      <c r="DU120" s="877"/>
      <c r="DV120" s="878">
        <v>8</v>
      </c>
      <c r="DW120" s="878"/>
      <c r="DX120" s="878"/>
      <c r="DY120" s="878"/>
      <c r="DZ120" s="879"/>
    </row>
    <row r="121" spans="1:130" s="212" customFormat="1" ht="26.25" customHeight="1" x14ac:dyDescent="0.15">
      <c r="A121" s="855"/>
      <c r="B121" s="856"/>
      <c r="C121" s="898" t="s">
        <v>449</v>
      </c>
      <c r="D121" s="899"/>
      <c r="E121" s="899"/>
      <c r="F121" s="899"/>
      <c r="G121" s="899"/>
      <c r="H121" s="899"/>
      <c r="I121" s="899"/>
      <c r="J121" s="899"/>
      <c r="K121" s="899"/>
      <c r="L121" s="899"/>
      <c r="M121" s="899"/>
      <c r="N121" s="899"/>
      <c r="O121" s="899"/>
      <c r="P121" s="899"/>
      <c r="Q121" s="899"/>
      <c r="R121" s="899"/>
      <c r="S121" s="899"/>
      <c r="T121" s="899"/>
      <c r="U121" s="899"/>
      <c r="V121" s="899"/>
      <c r="W121" s="899"/>
      <c r="X121" s="899"/>
      <c r="Y121" s="899"/>
      <c r="Z121" s="900"/>
      <c r="AA121" s="814" t="s">
        <v>122</v>
      </c>
      <c r="AB121" s="815"/>
      <c r="AC121" s="815"/>
      <c r="AD121" s="815"/>
      <c r="AE121" s="816"/>
      <c r="AF121" s="817" t="s">
        <v>122</v>
      </c>
      <c r="AG121" s="815"/>
      <c r="AH121" s="815"/>
      <c r="AI121" s="815"/>
      <c r="AJ121" s="816"/>
      <c r="AK121" s="817" t="s">
        <v>122</v>
      </c>
      <c r="AL121" s="815"/>
      <c r="AM121" s="815"/>
      <c r="AN121" s="815"/>
      <c r="AO121" s="816"/>
      <c r="AP121" s="859" t="s">
        <v>122</v>
      </c>
      <c r="AQ121" s="860"/>
      <c r="AR121" s="860"/>
      <c r="AS121" s="860"/>
      <c r="AT121" s="861"/>
      <c r="AU121" s="918"/>
      <c r="AV121" s="919"/>
      <c r="AW121" s="919"/>
      <c r="AX121" s="919"/>
      <c r="AY121" s="920"/>
      <c r="AZ121" s="850" t="s">
        <v>450</v>
      </c>
      <c r="BA121" s="787"/>
      <c r="BB121" s="787"/>
      <c r="BC121" s="787"/>
      <c r="BD121" s="787"/>
      <c r="BE121" s="787"/>
      <c r="BF121" s="787"/>
      <c r="BG121" s="787"/>
      <c r="BH121" s="787"/>
      <c r="BI121" s="787"/>
      <c r="BJ121" s="787"/>
      <c r="BK121" s="787"/>
      <c r="BL121" s="787"/>
      <c r="BM121" s="787"/>
      <c r="BN121" s="787"/>
      <c r="BO121" s="787"/>
      <c r="BP121" s="788"/>
      <c r="BQ121" s="851">
        <v>2434115</v>
      </c>
      <c r="BR121" s="852"/>
      <c r="BS121" s="852"/>
      <c r="BT121" s="852"/>
      <c r="BU121" s="852"/>
      <c r="BV121" s="852">
        <v>2841083</v>
      </c>
      <c r="BW121" s="852"/>
      <c r="BX121" s="852"/>
      <c r="BY121" s="852"/>
      <c r="BZ121" s="852"/>
      <c r="CA121" s="852">
        <v>2911613</v>
      </c>
      <c r="CB121" s="852"/>
      <c r="CC121" s="852"/>
      <c r="CD121" s="852"/>
      <c r="CE121" s="852"/>
      <c r="CF121" s="910">
        <v>23.7</v>
      </c>
      <c r="CG121" s="911"/>
      <c r="CH121" s="911"/>
      <c r="CI121" s="911"/>
      <c r="CJ121" s="911"/>
      <c r="CK121" s="904"/>
      <c r="CL121" s="890"/>
      <c r="CM121" s="890"/>
      <c r="CN121" s="890"/>
      <c r="CO121" s="891"/>
      <c r="CP121" s="870" t="s">
        <v>395</v>
      </c>
      <c r="CQ121" s="871"/>
      <c r="CR121" s="871"/>
      <c r="CS121" s="871"/>
      <c r="CT121" s="871"/>
      <c r="CU121" s="871"/>
      <c r="CV121" s="871"/>
      <c r="CW121" s="871"/>
      <c r="CX121" s="871"/>
      <c r="CY121" s="871"/>
      <c r="CZ121" s="871"/>
      <c r="DA121" s="871"/>
      <c r="DB121" s="871"/>
      <c r="DC121" s="871"/>
      <c r="DD121" s="871"/>
      <c r="DE121" s="871"/>
      <c r="DF121" s="872"/>
      <c r="DG121" s="851">
        <v>1006108</v>
      </c>
      <c r="DH121" s="852"/>
      <c r="DI121" s="852"/>
      <c r="DJ121" s="852"/>
      <c r="DK121" s="852"/>
      <c r="DL121" s="852">
        <v>953348</v>
      </c>
      <c r="DM121" s="852"/>
      <c r="DN121" s="852"/>
      <c r="DO121" s="852"/>
      <c r="DP121" s="852"/>
      <c r="DQ121" s="852">
        <v>880029</v>
      </c>
      <c r="DR121" s="852"/>
      <c r="DS121" s="852"/>
      <c r="DT121" s="852"/>
      <c r="DU121" s="852"/>
      <c r="DV121" s="829">
        <v>7.2</v>
      </c>
      <c r="DW121" s="829"/>
      <c r="DX121" s="829"/>
      <c r="DY121" s="829"/>
      <c r="DZ121" s="830"/>
    </row>
    <row r="122" spans="1:130" s="212" customFormat="1" ht="26.25" customHeight="1" x14ac:dyDescent="0.15">
      <c r="A122" s="855"/>
      <c r="B122" s="856"/>
      <c r="C122" s="850" t="s">
        <v>432</v>
      </c>
      <c r="D122" s="787"/>
      <c r="E122" s="787"/>
      <c r="F122" s="787"/>
      <c r="G122" s="787"/>
      <c r="H122" s="787"/>
      <c r="I122" s="787"/>
      <c r="J122" s="787"/>
      <c r="K122" s="787"/>
      <c r="L122" s="787"/>
      <c r="M122" s="787"/>
      <c r="N122" s="787"/>
      <c r="O122" s="787"/>
      <c r="P122" s="787"/>
      <c r="Q122" s="787"/>
      <c r="R122" s="787"/>
      <c r="S122" s="787"/>
      <c r="T122" s="787"/>
      <c r="U122" s="787"/>
      <c r="V122" s="787"/>
      <c r="W122" s="787"/>
      <c r="X122" s="787"/>
      <c r="Y122" s="787"/>
      <c r="Z122" s="788"/>
      <c r="AA122" s="814" t="s">
        <v>122</v>
      </c>
      <c r="AB122" s="815"/>
      <c r="AC122" s="815"/>
      <c r="AD122" s="815"/>
      <c r="AE122" s="816"/>
      <c r="AF122" s="817" t="s">
        <v>122</v>
      </c>
      <c r="AG122" s="815"/>
      <c r="AH122" s="815"/>
      <c r="AI122" s="815"/>
      <c r="AJ122" s="816"/>
      <c r="AK122" s="817" t="s">
        <v>122</v>
      </c>
      <c r="AL122" s="815"/>
      <c r="AM122" s="815"/>
      <c r="AN122" s="815"/>
      <c r="AO122" s="816"/>
      <c r="AP122" s="859" t="s">
        <v>122</v>
      </c>
      <c r="AQ122" s="860"/>
      <c r="AR122" s="860"/>
      <c r="AS122" s="860"/>
      <c r="AT122" s="861"/>
      <c r="AU122" s="918"/>
      <c r="AV122" s="919"/>
      <c r="AW122" s="919"/>
      <c r="AX122" s="919"/>
      <c r="AY122" s="920"/>
      <c r="AZ122" s="873" t="s">
        <v>451</v>
      </c>
      <c r="BA122" s="874"/>
      <c r="BB122" s="874"/>
      <c r="BC122" s="874"/>
      <c r="BD122" s="874"/>
      <c r="BE122" s="874"/>
      <c r="BF122" s="874"/>
      <c r="BG122" s="874"/>
      <c r="BH122" s="874"/>
      <c r="BI122" s="874"/>
      <c r="BJ122" s="874"/>
      <c r="BK122" s="874"/>
      <c r="BL122" s="874"/>
      <c r="BM122" s="874"/>
      <c r="BN122" s="874"/>
      <c r="BO122" s="874"/>
      <c r="BP122" s="875"/>
      <c r="BQ122" s="914">
        <v>23751927</v>
      </c>
      <c r="BR122" s="880"/>
      <c r="BS122" s="880"/>
      <c r="BT122" s="880"/>
      <c r="BU122" s="880"/>
      <c r="BV122" s="880">
        <v>23572745</v>
      </c>
      <c r="BW122" s="880"/>
      <c r="BX122" s="880"/>
      <c r="BY122" s="880"/>
      <c r="BZ122" s="880"/>
      <c r="CA122" s="880">
        <v>23080926</v>
      </c>
      <c r="CB122" s="880"/>
      <c r="CC122" s="880"/>
      <c r="CD122" s="880"/>
      <c r="CE122" s="880"/>
      <c r="CF122" s="881">
        <v>188.2</v>
      </c>
      <c r="CG122" s="882"/>
      <c r="CH122" s="882"/>
      <c r="CI122" s="882"/>
      <c r="CJ122" s="882"/>
      <c r="CK122" s="904"/>
      <c r="CL122" s="890"/>
      <c r="CM122" s="890"/>
      <c r="CN122" s="890"/>
      <c r="CO122" s="891"/>
      <c r="CP122" s="870" t="s">
        <v>391</v>
      </c>
      <c r="CQ122" s="871"/>
      <c r="CR122" s="871"/>
      <c r="CS122" s="871"/>
      <c r="CT122" s="871"/>
      <c r="CU122" s="871"/>
      <c r="CV122" s="871"/>
      <c r="CW122" s="871"/>
      <c r="CX122" s="871"/>
      <c r="CY122" s="871"/>
      <c r="CZ122" s="871"/>
      <c r="DA122" s="871"/>
      <c r="DB122" s="871"/>
      <c r="DC122" s="871"/>
      <c r="DD122" s="871"/>
      <c r="DE122" s="871"/>
      <c r="DF122" s="872"/>
      <c r="DG122" s="851" t="s">
        <v>122</v>
      </c>
      <c r="DH122" s="852"/>
      <c r="DI122" s="852"/>
      <c r="DJ122" s="852"/>
      <c r="DK122" s="852"/>
      <c r="DL122" s="852" t="s">
        <v>122</v>
      </c>
      <c r="DM122" s="852"/>
      <c r="DN122" s="852"/>
      <c r="DO122" s="852"/>
      <c r="DP122" s="852"/>
      <c r="DQ122" s="852" t="s">
        <v>122</v>
      </c>
      <c r="DR122" s="852"/>
      <c r="DS122" s="852"/>
      <c r="DT122" s="852"/>
      <c r="DU122" s="852"/>
      <c r="DV122" s="829" t="s">
        <v>122</v>
      </c>
      <c r="DW122" s="829"/>
      <c r="DX122" s="829"/>
      <c r="DY122" s="829"/>
      <c r="DZ122" s="830"/>
    </row>
    <row r="123" spans="1:130" s="212" customFormat="1" ht="26.25" customHeight="1" x14ac:dyDescent="0.15">
      <c r="A123" s="855"/>
      <c r="B123" s="856"/>
      <c r="C123" s="850" t="s">
        <v>438</v>
      </c>
      <c r="D123" s="787"/>
      <c r="E123" s="787"/>
      <c r="F123" s="787"/>
      <c r="G123" s="787"/>
      <c r="H123" s="787"/>
      <c r="I123" s="787"/>
      <c r="J123" s="787"/>
      <c r="K123" s="787"/>
      <c r="L123" s="787"/>
      <c r="M123" s="787"/>
      <c r="N123" s="787"/>
      <c r="O123" s="787"/>
      <c r="P123" s="787"/>
      <c r="Q123" s="787"/>
      <c r="R123" s="787"/>
      <c r="S123" s="787"/>
      <c r="T123" s="787"/>
      <c r="U123" s="787"/>
      <c r="V123" s="787"/>
      <c r="W123" s="787"/>
      <c r="X123" s="787"/>
      <c r="Y123" s="787"/>
      <c r="Z123" s="788"/>
      <c r="AA123" s="814" t="s">
        <v>122</v>
      </c>
      <c r="AB123" s="815"/>
      <c r="AC123" s="815"/>
      <c r="AD123" s="815"/>
      <c r="AE123" s="816"/>
      <c r="AF123" s="817" t="s">
        <v>122</v>
      </c>
      <c r="AG123" s="815"/>
      <c r="AH123" s="815"/>
      <c r="AI123" s="815"/>
      <c r="AJ123" s="816"/>
      <c r="AK123" s="817" t="s">
        <v>122</v>
      </c>
      <c r="AL123" s="815"/>
      <c r="AM123" s="815"/>
      <c r="AN123" s="815"/>
      <c r="AO123" s="816"/>
      <c r="AP123" s="859" t="s">
        <v>122</v>
      </c>
      <c r="AQ123" s="860"/>
      <c r="AR123" s="860"/>
      <c r="AS123" s="860"/>
      <c r="AT123" s="861"/>
      <c r="AU123" s="921"/>
      <c r="AV123" s="922"/>
      <c r="AW123" s="922"/>
      <c r="AX123" s="922"/>
      <c r="AY123" s="922"/>
      <c r="AZ123" s="235" t="s">
        <v>177</v>
      </c>
      <c r="BA123" s="235"/>
      <c r="BB123" s="235"/>
      <c r="BC123" s="235"/>
      <c r="BD123" s="235"/>
      <c r="BE123" s="235"/>
      <c r="BF123" s="235"/>
      <c r="BG123" s="235"/>
      <c r="BH123" s="235"/>
      <c r="BI123" s="235"/>
      <c r="BJ123" s="235"/>
      <c r="BK123" s="235"/>
      <c r="BL123" s="235"/>
      <c r="BM123" s="235"/>
      <c r="BN123" s="235"/>
      <c r="BO123" s="912" t="s">
        <v>452</v>
      </c>
      <c r="BP123" s="913"/>
      <c r="BQ123" s="867">
        <v>30967612</v>
      </c>
      <c r="BR123" s="868"/>
      <c r="BS123" s="868"/>
      <c r="BT123" s="868"/>
      <c r="BU123" s="868"/>
      <c r="BV123" s="868">
        <v>31549168</v>
      </c>
      <c r="BW123" s="868"/>
      <c r="BX123" s="868"/>
      <c r="BY123" s="868"/>
      <c r="BZ123" s="868"/>
      <c r="CA123" s="868">
        <v>31550138</v>
      </c>
      <c r="CB123" s="868"/>
      <c r="CC123" s="868"/>
      <c r="CD123" s="868"/>
      <c r="CE123" s="868"/>
      <c r="CF123" s="783"/>
      <c r="CG123" s="784"/>
      <c r="CH123" s="784"/>
      <c r="CI123" s="784"/>
      <c r="CJ123" s="869"/>
      <c r="CK123" s="904"/>
      <c r="CL123" s="890"/>
      <c r="CM123" s="890"/>
      <c r="CN123" s="890"/>
      <c r="CO123" s="891"/>
      <c r="CP123" s="870" t="s">
        <v>392</v>
      </c>
      <c r="CQ123" s="871"/>
      <c r="CR123" s="871"/>
      <c r="CS123" s="871"/>
      <c r="CT123" s="871"/>
      <c r="CU123" s="871"/>
      <c r="CV123" s="871"/>
      <c r="CW123" s="871"/>
      <c r="CX123" s="871"/>
      <c r="CY123" s="871"/>
      <c r="CZ123" s="871"/>
      <c r="DA123" s="871"/>
      <c r="DB123" s="871"/>
      <c r="DC123" s="871"/>
      <c r="DD123" s="871"/>
      <c r="DE123" s="871"/>
      <c r="DF123" s="872"/>
      <c r="DG123" s="814" t="s">
        <v>122</v>
      </c>
      <c r="DH123" s="815"/>
      <c r="DI123" s="815"/>
      <c r="DJ123" s="815"/>
      <c r="DK123" s="816"/>
      <c r="DL123" s="817" t="s">
        <v>122</v>
      </c>
      <c r="DM123" s="815"/>
      <c r="DN123" s="815"/>
      <c r="DO123" s="815"/>
      <c r="DP123" s="816"/>
      <c r="DQ123" s="817" t="s">
        <v>122</v>
      </c>
      <c r="DR123" s="815"/>
      <c r="DS123" s="815"/>
      <c r="DT123" s="815"/>
      <c r="DU123" s="816"/>
      <c r="DV123" s="859" t="s">
        <v>122</v>
      </c>
      <c r="DW123" s="860"/>
      <c r="DX123" s="860"/>
      <c r="DY123" s="860"/>
      <c r="DZ123" s="861"/>
    </row>
    <row r="124" spans="1:130" s="212" customFormat="1" ht="26.25" customHeight="1" thickBot="1" x14ac:dyDescent="0.2">
      <c r="A124" s="855"/>
      <c r="B124" s="856"/>
      <c r="C124" s="850" t="s">
        <v>441</v>
      </c>
      <c r="D124" s="787"/>
      <c r="E124" s="787"/>
      <c r="F124" s="787"/>
      <c r="G124" s="787"/>
      <c r="H124" s="787"/>
      <c r="I124" s="787"/>
      <c r="J124" s="787"/>
      <c r="K124" s="787"/>
      <c r="L124" s="787"/>
      <c r="M124" s="787"/>
      <c r="N124" s="787"/>
      <c r="O124" s="787"/>
      <c r="P124" s="787"/>
      <c r="Q124" s="787"/>
      <c r="R124" s="787"/>
      <c r="S124" s="787"/>
      <c r="T124" s="787"/>
      <c r="U124" s="787"/>
      <c r="V124" s="787"/>
      <c r="W124" s="787"/>
      <c r="X124" s="787"/>
      <c r="Y124" s="787"/>
      <c r="Z124" s="788"/>
      <c r="AA124" s="814" t="s">
        <v>122</v>
      </c>
      <c r="AB124" s="815"/>
      <c r="AC124" s="815"/>
      <c r="AD124" s="815"/>
      <c r="AE124" s="816"/>
      <c r="AF124" s="817" t="s">
        <v>122</v>
      </c>
      <c r="AG124" s="815"/>
      <c r="AH124" s="815"/>
      <c r="AI124" s="815"/>
      <c r="AJ124" s="816"/>
      <c r="AK124" s="817" t="s">
        <v>122</v>
      </c>
      <c r="AL124" s="815"/>
      <c r="AM124" s="815"/>
      <c r="AN124" s="815"/>
      <c r="AO124" s="816"/>
      <c r="AP124" s="859" t="s">
        <v>122</v>
      </c>
      <c r="AQ124" s="860"/>
      <c r="AR124" s="860"/>
      <c r="AS124" s="860"/>
      <c r="AT124" s="861"/>
      <c r="AU124" s="862" t="s">
        <v>453</v>
      </c>
      <c r="AV124" s="863"/>
      <c r="AW124" s="863"/>
      <c r="AX124" s="863"/>
      <c r="AY124" s="863"/>
      <c r="AZ124" s="863"/>
      <c r="BA124" s="863"/>
      <c r="BB124" s="863"/>
      <c r="BC124" s="863"/>
      <c r="BD124" s="863"/>
      <c r="BE124" s="863"/>
      <c r="BF124" s="863"/>
      <c r="BG124" s="863"/>
      <c r="BH124" s="863"/>
      <c r="BI124" s="863"/>
      <c r="BJ124" s="863"/>
      <c r="BK124" s="863"/>
      <c r="BL124" s="863"/>
      <c r="BM124" s="863"/>
      <c r="BN124" s="863"/>
      <c r="BO124" s="863"/>
      <c r="BP124" s="864"/>
      <c r="BQ124" s="865">
        <v>75.099999999999994</v>
      </c>
      <c r="BR124" s="866"/>
      <c r="BS124" s="866"/>
      <c r="BT124" s="866"/>
      <c r="BU124" s="866"/>
      <c r="BV124" s="866">
        <v>69.7</v>
      </c>
      <c r="BW124" s="866"/>
      <c r="BX124" s="866"/>
      <c r="BY124" s="866"/>
      <c r="BZ124" s="866"/>
      <c r="CA124" s="866">
        <v>66.8</v>
      </c>
      <c r="CB124" s="866"/>
      <c r="CC124" s="866"/>
      <c r="CD124" s="866"/>
      <c r="CE124" s="866"/>
      <c r="CF124" s="761"/>
      <c r="CG124" s="762"/>
      <c r="CH124" s="762"/>
      <c r="CI124" s="762"/>
      <c r="CJ124" s="897"/>
      <c r="CK124" s="905"/>
      <c r="CL124" s="905"/>
      <c r="CM124" s="905"/>
      <c r="CN124" s="905"/>
      <c r="CO124" s="906"/>
      <c r="CP124" s="870" t="s">
        <v>454</v>
      </c>
      <c r="CQ124" s="871"/>
      <c r="CR124" s="871"/>
      <c r="CS124" s="871"/>
      <c r="CT124" s="871"/>
      <c r="CU124" s="871"/>
      <c r="CV124" s="871"/>
      <c r="CW124" s="871"/>
      <c r="CX124" s="871"/>
      <c r="CY124" s="871"/>
      <c r="CZ124" s="871"/>
      <c r="DA124" s="871"/>
      <c r="DB124" s="871"/>
      <c r="DC124" s="871"/>
      <c r="DD124" s="871"/>
      <c r="DE124" s="871"/>
      <c r="DF124" s="872"/>
      <c r="DG124" s="798" t="s">
        <v>122</v>
      </c>
      <c r="DH124" s="799"/>
      <c r="DI124" s="799"/>
      <c r="DJ124" s="799"/>
      <c r="DK124" s="800"/>
      <c r="DL124" s="801" t="s">
        <v>122</v>
      </c>
      <c r="DM124" s="799"/>
      <c r="DN124" s="799"/>
      <c r="DO124" s="799"/>
      <c r="DP124" s="800"/>
      <c r="DQ124" s="801" t="s">
        <v>122</v>
      </c>
      <c r="DR124" s="799"/>
      <c r="DS124" s="799"/>
      <c r="DT124" s="799"/>
      <c r="DU124" s="800"/>
      <c r="DV124" s="883" t="s">
        <v>122</v>
      </c>
      <c r="DW124" s="884"/>
      <c r="DX124" s="884"/>
      <c r="DY124" s="884"/>
      <c r="DZ124" s="885"/>
    </row>
    <row r="125" spans="1:130" s="212" customFormat="1" ht="26.25" customHeight="1" x14ac:dyDescent="0.15">
      <c r="A125" s="855"/>
      <c r="B125" s="856"/>
      <c r="C125" s="850" t="s">
        <v>443</v>
      </c>
      <c r="D125" s="787"/>
      <c r="E125" s="787"/>
      <c r="F125" s="787"/>
      <c r="G125" s="787"/>
      <c r="H125" s="787"/>
      <c r="I125" s="787"/>
      <c r="J125" s="787"/>
      <c r="K125" s="787"/>
      <c r="L125" s="787"/>
      <c r="M125" s="787"/>
      <c r="N125" s="787"/>
      <c r="O125" s="787"/>
      <c r="P125" s="787"/>
      <c r="Q125" s="787"/>
      <c r="R125" s="787"/>
      <c r="S125" s="787"/>
      <c r="T125" s="787"/>
      <c r="U125" s="787"/>
      <c r="V125" s="787"/>
      <c r="W125" s="787"/>
      <c r="X125" s="787"/>
      <c r="Y125" s="787"/>
      <c r="Z125" s="788"/>
      <c r="AA125" s="814" t="s">
        <v>122</v>
      </c>
      <c r="AB125" s="815"/>
      <c r="AC125" s="815"/>
      <c r="AD125" s="815"/>
      <c r="AE125" s="816"/>
      <c r="AF125" s="817" t="s">
        <v>122</v>
      </c>
      <c r="AG125" s="815"/>
      <c r="AH125" s="815"/>
      <c r="AI125" s="815"/>
      <c r="AJ125" s="816"/>
      <c r="AK125" s="817" t="s">
        <v>122</v>
      </c>
      <c r="AL125" s="815"/>
      <c r="AM125" s="815"/>
      <c r="AN125" s="815"/>
      <c r="AO125" s="816"/>
      <c r="AP125" s="859" t="s">
        <v>122</v>
      </c>
      <c r="AQ125" s="860"/>
      <c r="AR125" s="860"/>
      <c r="AS125" s="860"/>
      <c r="AT125" s="86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86" t="s">
        <v>455</v>
      </c>
      <c r="CL125" s="887"/>
      <c r="CM125" s="887"/>
      <c r="CN125" s="887"/>
      <c r="CO125" s="888"/>
      <c r="CP125" s="895" t="s">
        <v>456</v>
      </c>
      <c r="CQ125" s="843"/>
      <c r="CR125" s="843"/>
      <c r="CS125" s="843"/>
      <c r="CT125" s="843"/>
      <c r="CU125" s="843"/>
      <c r="CV125" s="843"/>
      <c r="CW125" s="843"/>
      <c r="CX125" s="843"/>
      <c r="CY125" s="843"/>
      <c r="CZ125" s="843"/>
      <c r="DA125" s="843"/>
      <c r="DB125" s="843"/>
      <c r="DC125" s="843"/>
      <c r="DD125" s="843"/>
      <c r="DE125" s="843"/>
      <c r="DF125" s="844"/>
      <c r="DG125" s="896" t="s">
        <v>122</v>
      </c>
      <c r="DH125" s="877"/>
      <c r="DI125" s="877"/>
      <c r="DJ125" s="877"/>
      <c r="DK125" s="877"/>
      <c r="DL125" s="877" t="s">
        <v>122</v>
      </c>
      <c r="DM125" s="877"/>
      <c r="DN125" s="877"/>
      <c r="DO125" s="877"/>
      <c r="DP125" s="877"/>
      <c r="DQ125" s="877" t="s">
        <v>122</v>
      </c>
      <c r="DR125" s="877"/>
      <c r="DS125" s="877"/>
      <c r="DT125" s="877"/>
      <c r="DU125" s="877"/>
      <c r="DV125" s="878" t="s">
        <v>122</v>
      </c>
      <c r="DW125" s="878"/>
      <c r="DX125" s="878"/>
      <c r="DY125" s="878"/>
      <c r="DZ125" s="879"/>
    </row>
    <row r="126" spans="1:130" s="212" customFormat="1" ht="26.25" customHeight="1" thickBot="1" x14ac:dyDescent="0.2">
      <c r="A126" s="855"/>
      <c r="B126" s="856"/>
      <c r="C126" s="850" t="s">
        <v>445</v>
      </c>
      <c r="D126" s="787"/>
      <c r="E126" s="787"/>
      <c r="F126" s="787"/>
      <c r="G126" s="787"/>
      <c r="H126" s="787"/>
      <c r="I126" s="787"/>
      <c r="J126" s="787"/>
      <c r="K126" s="787"/>
      <c r="L126" s="787"/>
      <c r="M126" s="787"/>
      <c r="N126" s="787"/>
      <c r="O126" s="787"/>
      <c r="P126" s="787"/>
      <c r="Q126" s="787"/>
      <c r="R126" s="787"/>
      <c r="S126" s="787"/>
      <c r="T126" s="787"/>
      <c r="U126" s="787"/>
      <c r="V126" s="787"/>
      <c r="W126" s="787"/>
      <c r="X126" s="787"/>
      <c r="Y126" s="787"/>
      <c r="Z126" s="788"/>
      <c r="AA126" s="814" t="s">
        <v>122</v>
      </c>
      <c r="AB126" s="815"/>
      <c r="AC126" s="815"/>
      <c r="AD126" s="815"/>
      <c r="AE126" s="816"/>
      <c r="AF126" s="817" t="s">
        <v>122</v>
      </c>
      <c r="AG126" s="815"/>
      <c r="AH126" s="815"/>
      <c r="AI126" s="815"/>
      <c r="AJ126" s="816"/>
      <c r="AK126" s="817" t="s">
        <v>122</v>
      </c>
      <c r="AL126" s="815"/>
      <c r="AM126" s="815"/>
      <c r="AN126" s="815"/>
      <c r="AO126" s="816"/>
      <c r="AP126" s="859" t="s">
        <v>122</v>
      </c>
      <c r="AQ126" s="860"/>
      <c r="AR126" s="860"/>
      <c r="AS126" s="860"/>
      <c r="AT126" s="86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89"/>
      <c r="CL126" s="890"/>
      <c r="CM126" s="890"/>
      <c r="CN126" s="890"/>
      <c r="CO126" s="891"/>
      <c r="CP126" s="850" t="s">
        <v>457</v>
      </c>
      <c r="CQ126" s="787"/>
      <c r="CR126" s="787"/>
      <c r="CS126" s="787"/>
      <c r="CT126" s="787"/>
      <c r="CU126" s="787"/>
      <c r="CV126" s="787"/>
      <c r="CW126" s="787"/>
      <c r="CX126" s="787"/>
      <c r="CY126" s="787"/>
      <c r="CZ126" s="787"/>
      <c r="DA126" s="787"/>
      <c r="DB126" s="787"/>
      <c r="DC126" s="787"/>
      <c r="DD126" s="787"/>
      <c r="DE126" s="787"/>
      <c r="DF126" s="788"/>
      <c r="DG126" s="851" t="s">
        <v>122</v>
      </c>
      <c r="DH126" s="852"/>
      <c r="DI126" s="852"/>
      <c r="DJ126" s="852"/>
      <c r="DK126" s="852"/>
      <c r="DL126" s="852" t="s">
        <v>122</v>
      </c>
      <c r="DM126" s="852"/>
      <c r="DN126" s="852"/>
      <c r="DO126" s="852"/>
      <c r="DP126" s="852"/>
      <c r="DQ126" s="852" t="s">
        <v>122</v>
      </c>
      <c r="DR126" s="852"/>
      <c r="DS126" s="852"/>
      <c r="DT126" s="852"/>
      <c r="DU126" s="852"/>
      <c r="DV126" s="829" t="s">
        <v>122</v>
      </c>
      <c r="DW126" s="829"/>
      <c r="DX126" s="829"/>
      <c r="DY126" s="829"/>
      <c r="DZ126" s="830"/>
    </row>
    <row r="127" spans="1:130" s="212" customFormat="1" ht="26.25" customHeight="1" x14ac:dyDescent="0.15">
      <c r="A127" s="857"/>
      <c r="B127" s="858"/>
      <c r="C127" s="873" t="s">
        <v>458</v>
      </c>
      <c r="D127" s="874"/>
      <c r="E127" s="874"/>
      <c r="F127" s="874"/>
      <c r="G127" s="874"/>
      <c r="H127" s="874"/>
      <c r="I127" s="874"/>
      <c r="J127" s="874"/>
      <c r="K127" s="874"/>
      <c r="L127" s="874"/>
      <c r="M127" s="874"/>
      <c r="N127" s="874"/>
      <c r="O127" s="874"/>
      <c r="P127" s="874"/>
      <c r="Q127" s="874"/>
      <c r="R127" s="874"/>
      <c r="S127" s="874"/>
      <c r="T127" s="874"/>
      <c r="U127" s="874"/>
      <c r="V127" s="874"/>
      <c r="W127" s="874"/>
      <c r="X127" s="874"/>
      <c r="Y127" s="874"/>
      <c r="Z127" s="875"/>
      <c r="AA127" s="814" t="s">
        <v>122</v>
      </c>
      <c r="AB127" s="815"/>
      <c r="AC127" s="815"/>
      <c r="AD127" s="815"/>
      <c r="AE127" s="816"/>
      <c r="AF127" s="817" t="s">
        <v>122</v>
      </c>
      <c r="AG127" s="815"/>
      <c r="AH127" s="815"/>
      <c r="AI127" s="815"/>
      <c r="AJ127" s="816"/>
      <c r="AK127" s="817" t="s">
        <v>122</v>
      </c>
      <c r="AL127" s="815"/>
      <c r="AM127" s="815"/>
      <c r="AN127" s="815"/>
      <c r="AO127" s="816"/>
      <c r="AP127" s="859" t="s">
        <v>122</v>
      </c>
      <c r="AQ127" s="860"/>
      <c r="AR127" s="860"/>
      <c r="AS127" s="860"/>
      <c r="AT127" s="861"/>
      <c r="AU127" s="214"/>
      <c r="AV127" s="214"/>
      <c r="AW127" s="214"/>
      <c r="AX127" s="876" t="s">
        <v>459</v>
      </c>
      <c r="AY127" s="847"/>
      <c r="AZ127" s="847"/>
      <c r="BA127" s="847"/>
      <c r="BB127" s="847"/>
      <c r="BC127" s="847"/>
      <c r="BD127" s="847"/>
      <c r="BE127" s="848"/>
      <c r="BF127" s="846" t="s">
        <v>460</v>
      </c>
      <c r="BG127" s="847"/>
      <c r="BH127" s="847"/>
      <c r="BI127" s="847"/>
      <c r="BJ127" s="847"/>
      <c r="BK127" s="847"/>
      <c r="BL127" s="848"/>
      <c r="BM127" s="846" t="s">
        <v>461</v>
      </c>
      <c r="BN127" s="847"/>
      <c r="BO127" s="847"/>
      <c r="BP127" s="847"/>
      <c r="BQ127" s="847"/>
      <c r="BR127" s="847"/>
      <c r="BS127" s="848"/>
      <c r="BT127" s="846" t="s">
        <v>462</v>
      </c>
      <c r="BU127" s="847"/>
      <c r="BV127" s="847"/>
      <c r="BW127" s="847"/>
      <c r="BX127" s="847"/>
      <c r="BY127" s="847"/>
      <c r="BZ127" s="849"/>
      <c r="CA127" s="214"/>
      <c r="CB127" s="214"/>
      <c r="CC127" s="214"/>
      <c r="CD127" s="237"/>
      <c r="CE127" s="237"/>
      <c r="CF127" s="237"/>
      <c r="CG127" s="214"/>
      <c r="CH127" s="214"/>
      <c r="CI127" s="214"/>
      <c r="CJ127" s="236"/>
      <c r="CK127" s="889"/>
      <c r="CL127" s="890"/>
      <c r="CM127" s="890"/>
      <c r="CN127" s="890"/>
      <c r="CO127" s="891"/>
      <c r="CP127" s="850" t="s">
        <v>463</v>
      </c>
      <c r="CQ127" s="787"/>
      <c r="CR127" s="787"/>
      <c r="CS127" s="787"/>
      <c r="CT127" s="787"/>
      <c r="CU127" s="787"/>
      <c r="CV127" s="787"/>
      <c r="CW127" s="787"/>
      <c r="CX127" s="787"/>
      <c r="CY127" s="787"/>
      <c r="CZ127" s="787"/>
      <c r="DA127" s="787"/>
      <c r="DB127" s="787"/>
      <c r="DC127" s="787"/>
      <c r="DD127" s="787"/>
      <c r="DE127" s="787"/>
      <c r="DF127" s="788"/>
      <c r="DG127" s="851" t="s">
        <v>122</v>
      </c>
      <c r="DH127" s="852"/>
      <c r="DI127" s="852"/>
      <c r="DJ127" s="852"/>
      <c r="DK127" s="852"/>
      <c r="DL127" s="852" t="s">
        <v>122</v>
      </c>
      <c r="DM127" s="852"/>
      <c r="DN127" s="852"/>
      <c r="DO127" s="852"/>
      <c r="DP127" s="852"/>
      <c r="DQ127" s="852" t="s">
        <v>122</v>
      </c>
      <c r="DR127" s="852"/>
      <c r="DS127" s="852"/>
      <c r="DT127" s="852"/>
      <c r="DU127" s="852"/>
      <c r="DV127" s="829" t="s">
        <v>122</v>
      </c>
      <c r="DW127" s="829"/>
      <c r="DX127" s="829"/>
      <c r="DY127" s="829"/>
      <c r="DZ127" s="830"/>
    </row>
    <row r="128" spans="1:130" s="212" customFormat="1" ht="26.25" customHeight="1" thickBot="1" x14ac:dyDescent="0.2">
      <c r="A128" s="831" t="s">
        <v>464</v>
      </c>
      <c r="B128" s="832"/>
      <c r="C128" s="832"/>
      <c r="D128" s="832"/>
      <c r="E128" s="832"/>
      <c r="F128" s="832"/>
      <c r="G128" s="832"/>
      <c r="H128" s="832"/>
      <c r="I128" s="832"/>
      <c r="J128" s="832"/>
      <c r="K128" s="832"/>
      <c r="L128" s="832"/>
      <c r="M128" s="832"/>
      <c r="N128" s="832"/>
      <c r="O128" s="832"/>
      <c r="P128" s="832"/>
      <c r="Q128" s="832"/>
      <c r="R128" s="832"/>
      <c r="S128" s="832"/>
      <c r="T128" s="832"/>
      <c r="U128" s="832"/>
      <c r="V128" s="832"/>
      <c r="W128" s="833" t="s">
        <v>465</v>
      </c>
      <c r="X128" s="833"/>
      <c r="Y128" s="833"/>
      <c r="Z128" s="834"/>
      <c r="AA128" s="835">
        <v>179822</v>
      </c>
      <c r="AB128" s="836"/>
      <c r="AC128" s="836"/>
      <c r="AD128" s="836"/>
      <c r="AE128" s="837"/>
      <c r="AF128" s="838">
        <v>203997</v>
      </c>
      <c r="AG128" s="836"/>
      <c r="AH128" s="836"/>
      <c r="AI128" s="836"/>
      <c r="AJ128" s="837"/>
      <c r="AK128" s="838">
        <v>184327</v>
      </c>
      <c r="AL128" s="836"/>
      <c r="AM128" s="836"/>
      <c r="AN128" s="836"/>
      <c r="AO128" s="837"/>
      <c r="AP128" s="839"/>
      <c r="AQ128" s="840"/>
      <c r="AR128" s="840"/>
      <c r="AS128" s="840"/>
      <c r="AT128" s="841"/>
      <c r="AU128" s="214"/>
      <c r="AV128" s="214"/>
      <c r="AW128" s="214"/>
      <c r="AX128" s="842" t="s">
        <v>466</v>
      </c>
      <c r="AY128" s="843"/>
      <c r="AZ128" s="843"/>
      <c r="BA128" s="843"/>
      <c r="BB128" s="843"/>
      <c r="BC128" s="843"/>
      <c r="BD128" s="843"/>
      <c r="BE128" s="844"/>
      <c r="BF128" s="821" t="s">
        <v>122</v>
      </c>
      <c r="BG128" s="822"/>
      <c r="BH128" s="822"/>
      <c r="BI128" s="822"/>
      <c r="BJ128" s="822"/>
      <c r="BK128" s="822"/>
      <c r="BL128" s="845"/>
      <c r="BM128" s="821">
        <v>12.83</v>
      </c>
      <c r="BN128" s="822"/>
      <c r="BO128" s="822"/>
      <c r="BP128" s="822"/>
      <c r="BQ128" s="822"/>
      <c r="BR128" s="822"/>
      <c r="BS128" s="845"/>
      <c r="BT128" s="821">
        <v>20</v>
      </c>
      <c r="BU128" s="822"/>
      <c r="BV128" s="822"/>
      <c r="BW128" s="822"/>
      <c r="BX128" s="822"/>
      <c r="BY128" s="822"/>
      <c r="BZ128" s="823"/>
      <c r="CA128" s="237"/>
      <c r="CB128" s="237"/>
      <c r="CC128" s="237"/>
      <c r="CD128" s="237"/>
      <c r="CE128" s="237"/>
      <c r="CF128" s="237"/>
      <c r="CG128" s="214"/>
      <c r="CH128" s="214"/>
      <c r="CI128" s="214"/>
      <c r="CJ128" s="236"/>
      <c r="CK128" s="892"/>
      <c r="CL128" s="893"/>
      <c r="CM128" s="893"/>
      <c r="CN128" s="893"/>
      <c r="CO128" s="894"/>
      <c r="CP128" s="824" t="s">
        <v>467</v>
      </c>
      <c r="CQ128" s="765"/>
      <c r="CR128" s="765"/>
      <c r="CS128" s="765"/>
      <c r="CT128" s="765"/>
      <c r="CU128" s="765"/>
      <c r="CV128" s="765"/>
      <c r="CW128" s="765"/>
      <c r="CX128" s="765"/>
      <c r="CY128" s="765"/>
      <c r="CZ128" s="765"/>
      <c r="DA128" s="765"/>
      <c r="DB128" s="765"/>
      <c r="DC128" s="765"/>
      <c r="DD128" s="765"/>
      <c r="DE128" s="765"/>
      <c r="DF128" s="766"/>
      <c r="DG128" s="825" t="s">
        <v>122</v>
      </c>
      <c r="DH128" s="826"/>
      <c r="DI128" s="826"/>
      <c r="DJ128" s="826"/>
      <c r="DK128" s="826"/>
      <c r="DL128" s="826" t="s">
        <v>122</v>
      </c>
      <c r="DM128" s="826"/>
      <c r="DN128" s="826"/>
      <c r="DO128" s="826"/>
      <c r="DP128" s="826"/>
      <c r="DQ128" s="826" t="s">
        <v>122</v>
      </c>
      <c r="DR128" s="826"/>
      <c r="DS128" s="826"/>
      <c r="DT128" s="826"/>
      <c r="DU128" s="826"/>
      <c r="DV128" s="827" t="s">
        <v>122</v>
      </c>
      <c r="DW128" s="827"/>
      <c r="DX128" s="827"/>
      <c r="DY128" s="827"/>
      <c r="DZ128" s="828"/>
    </row>
    <row r="129" spans="1:131" s="212" customFormat="1" ht="26.25" customHeight="1" x14ac:dyDescent="0.15">
      <c r="A129" s="809" t="s">
        <v>102</v>
      </c>
      <c r="B129" s="810"/>
      <c r="C129" s="810"/>
      <c r="D129" s="810"/>
      <c r="E129" s="810"/>
      <c r="F129" s="810"/>
      <c r="G129" s="810"/>
      <c r="H129" s="810"/>
      <c r="I129" s="810"/>
      <c r="J129" s="810"/>
      <c r="K129" s="810"/>
      <c r="L129" s="810"/>
      <c r="M129" s="810"/>
      <c r="N129" s="810"/>
      <c r="O129" s="810"/>
      <c r="P129" s="810"/>
      <c r="Q129" s="810"/>
      <c r="R129" s="810"/>
      <c r="S129" s="810"/>
      <c r="T129" s="810"/>
      <c r="U129" s="810"/>
      <c r="V129" s="810"/>
      <c r="W129" s="811" t="s">
        <v>468</v>
      </c>
      <c r="X129" s="812"/>
      <c r="Y129" s="812"/>
      <c r="Z129" s="813"/>
      <c r="AA129" s="814">
        <v>14178193</v>
      </c>
      <c r="AB129" s="815"/>
      <c r="AC129" s="815"/>
      <c r="AD129" s="815"/>
      <c r="AE129" s="816"/>
      <c r="AF129" s="817">
        <v>14171330</v>
      </c>
      <c r="AG129" s="815"/>
      <c r="AH129" s="815"/>
      <c r="AI129" s="815"/>
      <c r="AJ129" s="816"/>
      <c r="AK129" s="817">
        <v>14374584</v>
      </c>
      <c r="AL129" s="815"/>
      <c r="AM129" s="815"/>
      <c r="AN129" s="815"/>
      <c r="AO129" s="816"/>
      <c r="AP129" s="818"/>
      <c r="AQ129" s="819"/>
      <c r="AR129" s="819"/>
      <c r="AS129" s="819"/>
      <c r="AT129" s="820"/>
      <c r="AU129" s="215"/>
      <c r="AV129" s="215"/>
      <c r="AW129" s="215"/>
      <c r="AX129" s="786" t="s">
        <v>469</v>
      </c>
      <c r="AY129" s="787"/>
      <c r="AZ129" s="787"/>
      <c r="BA129" s="787"/>
      <c r="BB129" s="787"/>
      <c r="BC129" s="787"/>
      <c r="BD129" s="787"/>
      <c r="BE129" s="788"/>
      <c r="BF129" s="805" t="s">
        <v>122</v>
      </c>
      <c r="BG129" s="806"/>
      <c r="BH129" s="806"/>
      <c r="BI129" s="806"/>
      <c r="BJ129" s="806"/>
      <c r="BK129" s="806"/>
      <c r="BL129" s="807"/>
      <c r="BM129" s="805">
        <v>17.829999999999998</v>
      </c>
      <c r="BN129" s="806"/>
      <c r="BO129" s="806"/>
      <c r="BP129" s="806"/>
      <c r="BQ129" s="806"/>
      <c r="BR129" s="806"/>
      <c r="BS129" s="807"/>
      <c r="BT129" s="805">
        <v>30</v>
      </c>
      <c r="BU129" s="806"/>
      <c r="BV129" s="806"/>
      <c r="BW129" s="806"/>
      <c r="BX129" s="806"/>
      <c r="BY129" s="806"/>
      <c r="BZ129" s="808"/>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809" t="s">
        <v>470</v>
      </c>
      <c r="B130" s="810"/>
      <c r="C130" s="810"/>
      <c r="D130" s="810"/>
      <c r="E130" s="810"/>
      <c r="F130" s="810"/>
      <c r="G130" s="810"/>
      <c r="H130" s="810"/>
      <c r="I130" s="810"/>
      <c r="J130" s="810"/>
      <c r="K130" s="810"/>
      <c r="L130" s="810"/>
      <c r="M130" s="810"/>
      <c r="N130" s="810"/>
      <c r="O130" s="810"/>
      <c r="P130" s="810"/>
      <c r="Q130" s="810"/>
      <c r="R130" s="810"/>
      <c r="S130" s="810"/>
      <c r="T130" s="810"/>
      <c r="U130" s="810"/>
      <c r="V130" s="810"/>
      <c r="W130" s="811" t="s">
        <v>471</v>
      </c>
      <c r="X130" s="812"/>
      <c r="Y130" s="812"/>
      <c r="Z130" s="813"/>
      <c r="AA130" s="814">
        <v>2119152</v>
      </c>
      <c r="AB130" s="815"/>
      <c r="AC130" s="815"/>
      <c r="AD130" s="815"/>
      <c r="AE130" s="816"/>
      <c r="AF130" s="817">
        <v>2100127</v>
      </c>
      <c r="AG130" s="815"/>
      <c r="AH130" s="815"/>
      <c r="AI130" s="815"/>
      <c r="AJ130" s="816"/>
      <c r="AK130" s="817">
        <v>2108252</v>
      </c>
      <c r="AL130" s="815"/>
      <c r="AM130" s="815"/>
      <c r="AN130" s="815"/>
      <c r="AO130" s="816"/>
      <c r="AP130" s="818"/>
      <c r="AQ130" s="819"/>
      <c r="AR130" s="819"/>
      <c r="AS130" s="819"/>
      <c r="AT130" s="820"/>
      <c r="AU130" s="215"/>
      <c r="AV130" s="215"/>
      <c r="AW130" s="215"/>
      <c r="AX130" s="786" t="s">
        <v>472</v>
      </c>
      <c r="AY130" s="787"/>
      <c r="AZ130" s="787"/>
      <c r="BA130" s="787"/>
      <c r="BB130" s="787"/>
      <c r="BC130" s="787"/>
      <c r="BD130" s="787"/>
      <c r="BE130" s="788"/>
      <c r="BF130" s="789">
        <v>9.6</v>
      </c>
      <c r="BG130" s="790"/>
      <c r="BH130" s="790"/>
      <c r="BI130" s="790"/>
      <c r="BJ130" s="790"/>
      <c r="BK130" s="790"/>
      <c r="BL130" s="791"/>
      <c r="BM130" s="789">
        <v>25</v>
      </c>
      <c r="BN130" s="790"/>
      <c r="BO130" s="790"/>
      <c r="BP130" s="790"/>
      <c r="BQ130" s="790"/>
      <c r="BR130" s="790"/>
      <c r="BS130" s="791"/>
      <c r="BT130" s="789">
        <v>35</v>
      </c>
      <c r="BU130" s="790"/>
      <c r="BV130" s="790"/>
      <c r="BW130" s="790"/>
      <c r="BX130" s="790"/>
      <c r="BY130" s="790"/>
      <c r="BZ130" s="792"/>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93"/>
      <c r="B131" s="794"/>
      <c r="C131" s="794"/>
      <c r="D131" s="794"/>
      <c r="E131" s="794"/>
      <c r="F131" s="794"/>
      <c r="G131" s="794"/>
      <c r="H131" s="794"/>
      <c r="I131" s="794"/>
      <c r="J131" s="794"/>
      <c r="K131" s="794"/>
      <c r="L131" s="794"/>
      <c r="M131" s="794"/>
      <c r="N131" s="794"/>
      <c r="O131" s="794"/>
      <c r="P131" s="794"/>
      <c r="Q131" s="794"/>
      <c r="R131" s="794"/>
      <c r="S131" s="794"/>
      <c r="T131" s="794"/>
      <c r="U131" s="794"/>
      <c r="V131" s="794"/>
      <c r="W131" s="795" t="s">
        <v>473</v>
      </c>
      <c r="X131" s="796"/>
      <c r="Y131" s="796"/>
      <c r="Z131" s="797"/>
      <c r="AA131" s="798">
        <v>12059041</v>
      </c>
      <c r="AB131" s="799"/>
      <c r="AC131" s="799"/>
      <c r="AD131" s="799"/>
      <c r="AE131" s="800"/>
      <c r="AF131" s="801">
        <v>12071203</v>
      </c>
      <c r="AG131" s="799"/>
      <c r="AH131" s="799"/>
      <c r="AI131" s="799"/>
      <c r="AJ131" s="800"/>
      <c r="AK131" s="801">
        <v>12266332</v>
      </c>
      <c r="AL131" s="799"/>
      <c r="AM131" s="799"/>
      <c r="AN131" s="799"/>
      <c r="AO131" s="800"/>
      <c r="AP131" s="802"/>
      <c r="AQ131" s="803"/>
      <c r="AR131" s="803"/>
      <c r="AS131" s="803"/>
      <c r="AT131" s="804"/>
      <c r="AU131" s="215"/>
      <c r="AV131" s="215"/>
      <c r="AW131" s="215"/>
      <c r="AX131" s="764" t="s">
        <v>474</v>
      </c>
      <c r="AY131" s="765"/>
      <c r="AZ131" s="765"/>
      <c r="BA131" s="765"/>
      <c r="BB131" s="765"/>
      <c r="BC131" s="765"/>
      <c r="BD131" s="765"/>
      <c r="BE131" s="766"/>
      <c r="BF131" s="767">
        <v>66.8</v>
      </c>
      <c r="BG131" s="768"/>
      <c r="BH131" s="768"/>
      <c r="BI131" s="768"/>
      <c r="BJ131" s="768"/>
      <c r="BK131" s="768"/>
      <c r="BL131" s="769"/>
      <c r="BM131" s="767">
        <v>350</v>
      </c>
      <c r="BN131" s="768"/>
      <c r="BO131" s="768"/>
      <c r="BP131" s="768"/>
      <c r="BQ131" s="768"/>
      <c r="BR131" s="768"/>
      <c r="BS131" s="769"/>
      <c r="BT131" s="770"/>
      <c r="BU131" s="771"/>
      <c r="BV131" s="771"/>
      <c r="BW131" s="771"/>
      <c r="BX131" s="771"/>
      <c r="BY131" s="771"/>
      <c r="BZ131" s="77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73" t="s">
        <v>475</v>
      </c>
      <c r="B132" s="774"/>
      <c r="C132" s="774"/>
      <c r="D132" s="774"/>
      <c r="E132" s="774"/>
      <c r="F132" s="774"/>
      <c r="G132" s="774"/>
      <c r="H132" s="774"/>
      <c r="I132" s="774"/>
      <c r="J132" s="774"/>
      <c r="K132" s="774"/>
      <c r="L132" s="774"/>
      <c r="M132" s="774"/>
      <c r="N132" s="774"/>
      <c r="O132" s="774"/>
      <c r="P132" s="774"/>
      <c r="Q132" s="774"/>
      <c r="R132" s="774"/>
      <c r="S132" s="774"/>
      <c r="T132" s="774"/>
      <c r="U132" s="774"/>
      <c r="V132" s="777" t="s">
        <v>476</v>
      </c>
      <c r="W132" s="777"/>
      <c r="X132" s="777"/>
      <c r="Y132" s="777"/>
      <c r="Z132" s="778"/>
      <c r="AA132" s="779">
        <v>9.9743669500000003</v>
      </c>
      <c r="AB132" s="780"/>
      <c r="AC132" s="780"/>
      <c r="AD132" s="780"/>
      <c r="AE132" s="781"/>
      <c r="AF132" s="782">
        <v>9.6682194839999998</v>
      </c>
      <c r="AG132" s="780"/>
      <c r="AH132" s="780"/>
      <c r="AI132" s="780"/>
      <c r="AJ132" s="781"/>
      <c r="AK132" s="782">
        <v>9.3282355839999997</v>
      </c>
      <c r="AL132" s="780"/>
      <c r="AM132" s="780"/>
      <c r="AN132" s="780"/>
      <c r="AO132" s="781"/>
      <c r="AP132" s="783"/>
      <c r="AQ132" s="784"/>
      <c r="AR132" s="784"/>
      <c r="AS132" s="784"/>
      <c r="AT132" s="785"/>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75"/>
      <c r="B133" s="776"/>
      <c r="C133" s="776"/>
      <c r="D133" s="776"/>
      <c r="E133" s="776"/>
      <c r="F133" s="776"/>
      <c r="G133" s="776"/>
      <c r="H133" s="776"/>
      <c r="I133" s="776"/>
      <c r="J133" s="776"/>
      <c r="K133" s="776"/>
      <c r="L133" s="776"/>
      <c r="M133" s="776"/>
      <c r="N133" s="776"/>
      <c r="O133" s="776"/>
      <c r="P133" s="776"/>
      <c r="Q133" s="776"/>
      <c r="R133" s="776"/>
      <c r="S133" s="776"/>
      <c r="T133" s="776"/>
      <c r="U133" s="776"/>
      <c r="V133" s="756" t="s">
        <v>477</v>
      </c>
      <c r="W133" s="756"/>
      <c r="X133" s="756"/>
      <c r="Y133" s="756"/>
      <c r="Z133" s="757"/>
      <c r="AA133" s="758">
        <v>8.6</v>
      </c>
      <c r="AB133" s="759"/>
      <c r="AC133" s="759"/>
      <c r="AD133" s="759"/>
      <c r="AE133" s="760"/>
      <c r="AF133" s="758">
        <v>9.1</v>
      </c>
      <c r="AG133" s="759"/>
      <c r="AH133" s="759"/>
      <c r="AI133" s="759"/>
      <c r="AJ133" s="760"/>
      <c r="AK133" s="758">
        <v>9.6</v>
      </c>
      <c r="AL133" s="759"/>
      <c r="AM133" s="759"/>
      <c r="AN133" s="759"/>
      <c r="AO133" s="760"/>
      <c r="AP133" s="761"/>
      <c r="AQ133" s="762"/>
      <c r="AR133" s="762"/>
      <c r="AS133" s="762"/>
      <c r="AT133" s="763"/>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Q+1xA2bddJy9Yz850rmFEFRj6VsdRx75n/25Q2soqHTWX1vs0nkJG0vmjXWat/XCAlJqwJNWVLiqLYq+WEGsrA==" saltValue="0mMrPIVofzJ/11ew5Rmb8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478</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Lkf4GLv1swXIGULueXbYpUixzPJA7E0YhF3J4d3W4KEZmTQlqlZzPSXJ5iUNpg4XsTUU8VJq5IG3lW2s7TqHgg==" saltValue="0xd9kBFWBSsbyp+RcXThX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D05yGs9I3cJTd7WvrQy6DUGRfsPp3SQe+b89plIWnKz3j9GE87NpawSgk03nZ8F9okV4QG6GTtoGaSWVAjwQw==" saltValue="cEUgl5y1gBa2YvR7ngiPr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480</v>
      </c>
      <c r="AL6" s="248"/>
      <c r="AM6" s="248"/>
      <c r="AN6" s="248"/>
    </row>
    <row r="7" spans="1:46" ht="13.5" customHeight="1" x14ac:dyDescent="0.15">
      <c r="A7" s="247"/>
      <c r="AK7" s="250"/>
      <c r="AL7" s="251"/>
      <c r="AM7" s="251"/>
      <c r="AN7" s="252"/>
      <c r="AO7" s="1153" t="s">
        <v>481</v>
      </c>
      <c r="AP7" s="253"/>
      <c r="AQ7" s="254" t="s">
        <v>482</v>
      </c>
      <c r="AR7" s="255"/>
    </row>
    <row r="8" spans="1:46" x14ac:dyDescent="0.15">
      <c r="A8" s="247"/>
      <c r="AK8" s="256"/>
      <c r="AL8" s="257"/>
      <c r="AM8" s="257"/>
      <c r="AN8" s="258"/>
      <c r="AO8" s="1154"/>
      <c r="AP8" s="259" t="s">
        <v>483</v>
      </c>
      <c r="AQ8" s="260" t="s">
        <v>484</v>
      </c>
      <c r="AR8" s="261" t="s">
        <v>485</v>
      </c>
    </row>
    <row r="9" spans="1:46" x14ac:dyDescent="0.15">
      <c r="A9" s="247"/>
      <c r="AK9" s="1165" t="s">
        <v>486</v>
      </c>
      <c r="AL9" s="1166"/>
      <c r="AM9" s="1166"/>
      <c r="AN9" s="1167"/>
      <c r="AO9" s="262">
        <v>4461616</v>
      </c>
      <c r="AP9" s="262">
        <v>95965</v>
      </c>
      <c r="AQ9" s="263">
        <v>117270</v>
      </c>
      <c r="AR9" s="264">
        <v>-18.2</v>
      </c>
    </row>
    <row r="10" spans="1:46" ht="13.5" customHeight="1" x14ac:dyDescent="0.15">
      <c r="A10" s="247"/>
      <c r="AK10" s="1165" t="s">
        <v>487</v>
      </c>
      <c r="AL10" s="1166"/>
      <c r="AM10" s="1166"/>
      <c r="AN10" s="1167"/>
      <c r="AO10" s="265">
        <v>58597</v>
      </c>
      <c r="AP10" s="265">
        <v>1260</v>
      </c>
      <c r="AQ10" s="266">
        <v>10490</v>
      </c>
      <c r="AR10" s="267">
        <v>-88</v>
      </c>
    </row>
    <row r="11" spans="1:46" ht="13.5" customHeight="1" x14ac:dyDescent="0.15">
      <c r="A11" s="247"/>
      <c r="AK11" s="1165" t="s">
        <v>488</v>
      </c>
      <c r="AL11" s="1166"/>
      <c r="AM11" s="1166"/>
      <c r="AN11" s="1167"/>
      <c r="AO11" s="265">
        <v>234323</v>
      </c>
      <c r="AP11" s="265">
        <v>5040</v>
      </c>
      <c r="AQ11" s="266">
        <v>1802</v>
      </c>
      <c r="AR11" s="267">
        <v>179.7</v>
      </c>
    </row>
    <row r="12" spans="1:46" ht="13.5" customHeight="1" x14ac:dyDescent="0.15">
      <c r="A12" s="247"/>
      <c r="AK12" s="1165" t="s">
        <v>489</v>
      </c>
      <c r="AL12" s="1166"/>
      <c r="AM12" s="1166"/>
      <c r="AN12" s="1167"/>
      <c r="AO12" s="265" t="s">
        <v>490</v>
      </c>
      <c r="AP12" s="265" t="s">
        <v>490</v>
      </c>
      <c r="AQ12" s="266">
        <v>3</v>
      </c>
      <c r="AR12" s="267" t="s">
        <v>490</v>
      </c>
    </row>
    <row r="13" spans="1:46" ht="13.5" customHeight="1" x14ac:dyDescent="0.15">
      <c r="A13" s="247"/>
      <c r="AK13" s="1165" t="s">
        <v>491</v>
      </c>
      <c r="AL13" s="1166"/>
      <c r="AM13" s="1166"/>
      <c r="AN13" s="1167"/>
      <c r="AO13" s="265">
        <v>285330</v>
      </c>
      <c r="AP13" s="265">
        <v>6137</v>
      </c>
      <c r="AQ13" s="266">
        <v>4482</v>
      </c>
      <c r="AR13" s="267">
        <v>36.9</v>
      </c>
    </row>
    <row r="14" spans="1:46" ht="13.5" customHeight="1" x14ac:dyDescent="0.15">
      <c r="A14" s="247"/>
      <c r="AK14" s="1165" t="s">
        <v>492</v>
      </c>
      <c r="AL14" s="1166"/>
      <c r="AM14" s="1166"/>
      <c r="AN14" s="1167"/>
      <c r="AO14" s="265">
        <v>207890</v>
      </c>
      <c r="AP14" s="265">
        <v>4472</v>
      </c>
      <c r="AQ14" s="266">
        <v>2749</v>
      </c>
      <c r="AR14" s="267">
        <v>62.7</v>
      </c>
    </row>
    <row r="15" spans="1:46" ht="13.5" customHeight="1" x14ac:dyDescent="0.15">
      <c r="A15" s="247"/>
      <c r="AK15" s="1168" t="s">
        <v>493</v>
      </c>
      <c r="AL15" s="1169"/>
      <c r="AM15" s="1169"/>
      <c r="AN15" s="1170"/>
      <c r="AO15" s="265">
        <v>-214617</v>
      </c>
      <c r="AP15" s="265">
        <v>-4616</v>
      </c>
      <c r="AQ15" s="266">
        <v>-7399</v>
      </c>
      <c r="AR15" s="267">
        <v>-37.6</v>
      </c>
    </row>
    <row r="16" spans="1:46" x14ac:dyDescent="0.15">
      <c r="A16" s="247"/>
      <c r="AK16" s="1168" t="s">
        <v>177</v>
      </c>
      <c r="AL16" s="1169"/>
      <c r="AM16" s="1169"/>
      <c r="AN16" s="1170"/>
      <c r="AO16" s="265">
        <v>5033139</v>
      </c>
      <c r="AP16" s="265">
        <v>108258</v>
      </c>
      <c r="AQ16" s="266">
        <v>129397</v>
      </c>
      <c r="AR16" s="267">
        <v>-16.3</v>
      </c>
    </row>
    <row r="17" spans="1:46" x14ac:dyDescent="0.15">
      <c r="A17" s="247"/>
    </row>
    <row r="18" spans="1:46" x14ac:dyDescent="0.15">
      <c r="A18" s="247"/>
      <c r="AQ18" s="268"/>
      <c r="AR18" s="268"/>
    </row>
    <row r="19" spans="1:46" x14ac:dyDescent="0.15">
      <c r="A19" s="247"/>
      <c r="AK19" s="243" t="s">
        <v>494</v>
      </c>
    </row>
    <row r="20" spans="1:46" x14ac:dyDescent="0.15">
      <c r="A20" s="247"/>
      <c r="AK20" s="269"/>
      <c r="AL20" s="270"/>
      <c r="AM20" s="270"/>
      <c r="AN20" s="271"/>
      <c r="AO20" s="272" t="s">
        <v>495</v>
      </c>
      <c r="AP20" s="273" t="s">
        <v>496</v>
      </c>
      <c r="AQ20" s="274" t="s">
        <v>497</v>
      </c>
      <c r="AR20" s="275"/>
    </row>
    <row r="21" spans="1:46" s="248" customFormat="1" x14ac:dyDescent="0.15">
      <c r="A21" s="276"/>
      <c r="AK21" s="1171" t="s">
        <v>498</v>
      </c>
      <c r="AL21" s="1172"/>
      <c r="AM21" s="1172"/>
      <c r="AN21" s="1173"/>
      <c r="AO21" s="277">
        <v>9.4600000000000009</v>
      </c>
      <c r="AP21" s="278">
        <v>11.07</v>
      </c>
      <c r="AQ21" s="279">
        <v>-1.61</v>
      </c>
      <c r="AS21" s="280"/>
      <c r="AT21" s="276"/>
    </row>
    <row r="22" spans="1:46" s="248" customFormat="1" x14ac:dyDescent="0.15">
      <c r="A22" s="276"/>
      <c r="AK22" s="1171" t="s">
        <v>499</v>
      </c>
      <c r="AL22" s="1172"/>
      <c r="AM22" s="1172"/>
      <c r="AN22" s="1173"/>
      <c r="AO22" s="281">
        <v>93</v>
      </c>
      <c r="AP22" s="282">
        <v>97.2</v>
      </c>
      <c r="AQ22" s="283">
        <v>-4.2</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64" t="s">
        <v>500</v>
      </c>
      <c r="B26" s="1164"/>
      <c r="C26" s="1164"/>
      <c r="D26" s="1164"/>
      <c r="E26" s="1164"/>
      <c r="F26" s="1164"/>
      <c r="G26" s="1164"/>
      <c r="H26" s="1164"/>
      <c r="I26" s="1164"/>
      <c r="J26" s="1164"/>
      <c r="K26" s="1164"/>
      <c r="L26" s="1164"/>
      <c r="M26" s="1164"/>
      <c r="N26" s="1164"/>
      <c r="O26" s="1164"/>
      <c r="P26" s="1164"/>
      <c r="Q26" s="1164"/>
      <c r="R26" s="1164"/>
      <c r="S26" s="1164"/>
      <c r="T26" s="1164"/>
      <c r="U26" s="1164"/>
      <c r="V26" s="1164"/>
      <c r="W26" s="1164"/>
      <c r="X26" s="1164"/>
      <c r="Y26" s="1164"/>
      <c r="Z26" s="1164"/>
      <c r="AA26" s="1164"/>
      <c r="AB26" s="1164"/>
      <c r="AC26" s="1164"/>
      <c r="AD26" s="1164"/>
      <c r="AE26" s="1164"/>
      <c r="AF26" s="1164"/>
      <c r="AG26" s="1164"/>
      <c r="AH26" s="1164"/>
      <c r="AI26" s="1164"/>
      <c r="AJ26" s="1164"/>
      <c r="AK26" s="1164"/>
      <c r="AL26" s="1164"/>
      <c r="AM26" s="1164"/>
      <c r="AN26" s="1164"/>
      <c r="AO26" s="1164"/>
      <c r="AP26" s="1164"/>
      <c r="AQ26" s="1164"/>
      <c r="AR26" s="1164"/>
      <c r="AS26" s="1164"/>
    </row>
    <row r="27" spans="1:46" x14ac:dyDescent="0.15">
      <c r="A27" s="288"/>
      <c r="AS27" s="243"/>
      <c r="AT27" s="243"/>
    </row>
    <row r="28" spans="1:46" ht="17.25" x14ac:dyDescent="0.15">
      <c r="A28" s="244" t="s">
        <v>501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502</v>
      </c>
      <c r="AL29" s="248"/>
      <c r="AM29" s="248"/>
      <c r="AN29" s="248"/>
      <c r="AS29" s="290"/>
    </row>
    <row r="30" spans="1:46" ht="13.5" customHeight="1" x14ac:dyDescent="0.15">
      <c r="A30" s="247"/>
      <c r="AK30" s="250"/>
      <c r="AL30" s="251"/>
      <c r="AM30" s="251"/>
      <c r="AN30" s="252"/>
      <c r="AO30" s="1153" t="s">
        <v>481</v>
      </c>
      <c r="AP30" s="253"/>
      <c r="AQ30" s="254" t="s">
        <v>482</v>
      </c>
      <c r="AR30" s="255"/>
    </row>
    <row r="31" spans="1:46" x14ac:dyDescent="0.15">
      <c r="A31" s="247"/>
      <c r="AK31" s="256"/>
      <c r="AL31" s="257"/>
      <c r="AM31" s="257"/>
      <c r="AN31" s="258"/>
      <c r="AO31" s="1154"/>
      <c r="AP31" s="259" t="s">
        <v>483</v>
      </c>
      <c r="AQ31" s="260" t="s">
        <v>484</v>
      </c>
      <c r="AR31" s="261" t="s">
        <v>485</v>
      </c>
    </row>
    <row r="32" spans="1:46" ht="27" customHeight="1" x14ac:dyDescent="0.15">
      <c r="A32" s="247"/>
      <c r="AK32" s="1155" t="s">
        <v>503</v>
      </c>
      <c r="AL32" s="1156"/>
      <c r="AM32" s="1156"/>
      <c r="AN32" s="1157"/>
      <c r="AO32" s="291">
        <v>3182535</v>
      </c>
      <c r="AP32" s="291">
        <v>68453</v>
      </c>
      <c r="AQ32" s="292">
        <v>74841</v>
      </c>
      <c r="AR32" s="293">
        <v>-8.5</v>
      </c>
    </row>
    <row r="33" spans="1:46" ht="13.5" customHeight="1" x14ac:dyDescent="0.15">
      <c r="A33" s="247"/>
      <c r="AK33" s="1155" t="s">
        <v>504</v>
      </c>
      <c r="AL33" s="1156"/>
      <c r="AM33" s="1156"/>
      <c r="AN33" s="1157"/>
      <c r="AO33" s="291" t="s">
        <v>490</v>
      </c>
      <c r="AP33" s="291" t="s">
        <v>490</v>
      </c>
      <c r="AQ33" s="292" t="s">
        <v>490</v>
      </c>
      <c r="AR33" s="293" t="s">
        <v>490</v>
      </c>
    </row>
    <row r="34" spans="1:46" ht="27" customHeight="1" x14ac:dyDescent="0.15">
      <c r="A34" s="247"/>
      <c r="AK34" s="1155" t="s">
        <v>505</v>
      </c>
      <c r="AL34" s="1156"/>
      <c r="AM34" s="1156"/>
      <c r="AN34" s="1157"/>
      <c r="AO34" s="291" t="s">
        <v>490</v>
      </c>
      <c r="AP34" s="291" t="s">
        <v>490</v>
      </c>
      <c r="AQ34" s="292">
        <v>1</v>
      </c>
      <c r="AR34" s="293" t="s">
        <v>490</v>
      </c>
    </row>
    <row r="35" spans="1:46" ht="27" customHeight="1" x14ac:dyDescent="0.15">
      <c r="A35" s="247"/>
      <c r="AK35" s="1155" t="s">
        <v>506</v>
      </c>
      <c r="AL35" s="1156"/>
      <c r="AM35" s="1156"/>
      <c r="AN35" s="1157"/>
      <c r="AO35" s="291">
        <v>197923</v>
      </c>
      <c r="AP35" s="291">
        <v>4257</v>
      </c>
      <c r="AQ35" s="292">
        <v>16683</v>
      </c>
      <c r="AR35" s="293">
        <v>-74.5</v>
      </c>
    </row>
    <row r="36" spans="1:46" ht="27" customHeight="1" x14ac:dyDescent="0.15">
      <c r="A36" s="247"/>
      <c r="AK36" s="1155" t="s">
        <v>507</v>
      </c>
      <c r="AL36" s="1156"/>
      <c r="AM36" s="1156"/>
      <c r="AN36" s="1157"/>
      <c r="AO36" s="291">
        <v>56332</v>
      </c>
      <c r="AP36" s="291">
        <v>1212</v>
      </c>
      <c r="AQ36" s="292">
        <v>2411</v>
      </c>
      <c r="AR36" s="293">
        <v>-49.7</v>
      </c>
    </row>
    <row r="37" spans="1:46" ht="13.5" customHeight="1" x14ac:dyDescent="0.15">
      <c r="A37" s="247"/>
      <c r="AK37" s="1155" t="s">
        <v>508</v>
      </c>
      <c r="AL37" s="1156"/>
      <c r="AM37" s="1156"/>
      <c r="AN37" s="1157"/>
      <c r="AO37" s="291" t="s">
        <v>490</v>
      </c>
      <c r="AP37" s="291" t="s">
        <v>490</v>
      </c>
      <c r="AQ37" s="292">
        <v>548</v>
      </c>
      <c r="AR37" s="293" t="s">
        <v>490</v>
      </c>
    </row>
    <row r="38" spans="1:46" ht="27" customHeight="1" x14ac:dyDescent="0.15">
      <c r="A38" s="247"/>
      <c r="AK38" s="1158" t="s">
        <v>509</v>
      </c>
      <c r="AL38" s="1159"/>
      <c r="AM38" s="1159"/>
      <c r="AN38" s="1160"/>
      <c r="AO38" s="294">
        <v>21</v>
      </c>
      <c r="AP38" s="294">
        <v>0</v>
      </c>
      <c r="AQ38" s="295">
        <v>7</v>
      </c>
      <c r="AR38" s="283">
        <v>-100</v>
      </c>
      <c r="AS38" s="290"/>
    </row>
    <row r="39" spans="1:46" x14ac:dyDescent="0.15">
      <c r="A39" s="247"/>
      <c r="AK39" s="1158" t="s">
        <v>510</v>
      </c>
      <c r="AL39" s="1159"/>
      <c r="AM39" s="1159"/>
      <c r="AN39" s="1160"/>
      <c r="AO39" s="291">
        <v>-184327</v>
      </c>
      <c r="AP39" s="291">
        <v>-3965</v>
      </c>
      <c r="AQ39" s="292">
        <v>-3756</v>
      </c>
      <c r="AR39" s="293">
        <v>5.6</v>
      </c>
      <c r="AS39" s="290"/>
    </row>
    <row r="40" spans="1:46" ht="27" customHeight="1" x14ac:dyDescent="0.15">
      <c r="A40" s="247"/>
      <c r="AK40" s="1155" t="s">
        <v>511</v>
      </c>
      <c r="AL40" s="1156"/>
      <c r="AM40" s="1156"/>
      <c r="AN40" s="1157"/>
      <c r="AO40" s="291">
        <v>-2108252</v>
      </c>
      <c r="AP40" s="291">
        <v>-45347</v>
      </c>
      <c r="AQ40" s="292">
        <v>-63247</v>
      </c>
      <c r="AR40" s="293">
        <v>-28.3</v>
      </c>
      <c r="AS40" s="290"/>
    </row>
    <row r="41" spans="1:46" x14ac:dyDescent="0.15">
      <c r="A41" s="247"/>
      <c r="AK41" s="1161" t="s">
        <v>287</v>
      </c>
      <c r="AL41" s="1162"/>
      <c r="AM41" s="1162"/>
      <c r="AN41" s="1163"/>
      <c r="AO41" s="291">
        <v>1144232</v>
      </c>
      <c r="AP41" s="291">
        <v>24611</v>
      </c>
      <c r="AQ41" s="292">
        <v>27488</v>
      </c>
      <c r="AR41" s="293">
        <v>-10.5</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512</v>
      </c>
    </row>
    <row r="48" spans="1:46" x14ac:dyDescent="0.15">
      <c r="A48" s="247"/>
      <c r="AK48" s="301" t="s">
        <v>513</v>
      </c>
      <c r="AL48" s="301"/>
      <c r="AM48" s="301"/>
      <c r="AN48" s="301"/>
      <c r="AO48" s="301"/>
      <c r="AP48" s="301"/>
      <c r="AQ48" s="302"/>
      <c r="AR48" s="301"/>
    </row>
    <row r="49" spans="1:44" ht="13.5" customHeight="1" x14ac:dyDescent="0.15">
      <c r="A49" s="247"/>
      <c r="AK49" s="303"/>
      <c r="AL49" s="304"/>
      <c r="AM49" s="1148" t="s">
        <v>481</v>
      </c>
      <c r="AN49" s="1150" t="s">
        <v>514</v>
      </c>
      <c r="AO49" s="1151"/>
      <c r="AP49" s="1151"/>
      <c r="AQ49" s="1151"/>
      <c r="AR49" s="1152"/>
    </row>
    <row r="50" spans="1:44" x14ac:dyDescent="0.15">
      <c r="A50" s="247"/>
      <c r="AK50" s="305"/>
      <c r="AL50" s="306"/>
      <c r="AM50" s="1149"/>
      <c r="AN50" s="307" t="s">
        <v>515</v>
      </c>
      <c r="AO50" s="308" t="s">
        <v>516</v>
      </c>
      <c r="AP50" s="309" t="s">
        <v>517</v>
      </c>
      <c r="AQ50" s="310" t="s">
        <v>518</v>
      </c>
      <c r="AR50" s="311" t="s">
        <v>519</v>
      </c>
    </row>
    <row r="51" spans="1:44" x14ac:dyDescent="0.15">
      <c r="A51" s="247"/>
      <c r="AK51" s="303" t="s">
        <v>520</v>
      </c>
      <c r="AL51" s="304"/>
      <c r="AM51" s="312">
        <v>4255834</v>
      </c>
      <c r="AN51" s="313">
        <v>85963</v>
      </c>
      <c r="AO51" s="314">
        <v>-24.8</v>
      </c>
      <c r="AP51" s="315">
        <v>76347</v>
      </c>
      <c r="AQ51" s="316">
        <v>22.4</v>
      </c>
      <c r="AR51" s="317">
        <v>-47.2</v>
      </c>
    </row>
    <row r="52" spans="1:44" x14ac:dyDescent="0.15">
      <c r="A52" s="247"/>
      <c r="AK52" s="318"/>
      <c r="AL52" s="319" t="s">
        <v>521</v>
      </c>
      <c r="AM52" s="320">
        <v>2482236</v>
      </c>
      <c r="AN52" s="321">
        <v>50138</v>
      </c>
      <c r="AO52" s="322">
        <v>11.1</v>
      </c>
      <c r="AP52" s="323">
        <v>41762</v>
      </c>
      <c r="AQ52" s="324">
        <v>18.2</v>
      </c>
      <c r="AR52" s="325">
        <v>-7.1</v>
      </c>
    </row>
    <row r="53" spans="1:44" x14ac:dyDescent="0.15">
      <c r="A53" s="247"/>
      <c r="AK53" s="303" t="s">
        <v>522</v>
      </c>
      <c r="AL53" s="304"/>
      <c r="AM53" s="312">
        <v>3697357</v>
      </c>
      <c r="AN53" s="313">
        <v>75895</v>
      </c>
      <c r="AO53" s="314">
        <v>-11.7</v>
      </c>
      <c r="AP53" s="315">
        <v>96469</v>
      </c>
      <c r="AQ53" s="316">
        <v>26.4</v>
      </c>
      <c r="AR53" s="317">
        <v>-38.1</v>
      </c>
    </row>
    <row r="54" spans="1:44" x14ac:dyDescent="0.15">
      <c r="A54" s="247"/>
      <c r="AK54" s="318"/>
      <c r="AL54" s="319" t="s">
        <v>521</v>
      </c>
      <c r="AM54" s="320">
        <v>1876943</v>
      </c>
      <c r="AN54" s="321">
        <v>38527</v>
      </c>
      <c r="AO54" s="322">
        <v>-23.2</v>
      </c>
      <c r="AP54" s="323">
        <v>49775</v>
      </c>
      <c r="AQ54" s="324">
        <v>19.2</v>
      </c>
      <c r="AR54" s="325">
        <v>-42.4</v>
      </c>
    </row>
    <row r="55" spans="1:44" x14ac:dyDescent="0.15">
      <c r="A55" s="247"/>
      <c r="AK55" s="303" t="s">
        <v>523</v>
      </c>
      <c r="AL55" s="304"/>
      <c r="AM55" s="312">
        <v>4098138</v>
      </c>
      <c r="AN55" s="313">
        <v>85538</v>
      </c>
      <c r="AO55" s="314">
        <v>12.7</v>
      </c>
      <c r="AP55" s="315">
        <v>85743</v>
      </c>
      <c r="AQ55" s="316">
        <v>-11.1</v>
      </c>
      <c r="AR55" s="317">
        <v>23.8</v>
      </c>
    </row>
    <row r="56" spans="1:44" x14ac:dyDescent="0.15">
      <c r="A56" s="247"/>
      <c r="AK56" s="318"/>
      <c r="AL56" s="319" t="s">
        <v>521</v>
      </c>
      <c r="AM56" s="320">
        <v>1942788</v>
      </c>
      <c r="AN56" s="321">
        <v>40551</v>
      </c>
      <c r="AO56" s="322">
        <v>5.3</v>
      </c>
      <c r="AP56" s="323">
        <v>45231</v>
      </c>
      <c r="AQ56" s="324">
        <v>-9.1</v>
      </c>
      <c r="AR56" s="325">
        <v>14.4</v>
      </c>
    </row>
    <row r="57" spans="1:44" x14ac:dyDescent="0.15">
      <c r="A57" s="247"/>
      <c r="AK57" s="303" t="s">
        <v>524</v>
      </c>
      <c r="AL57" s="304"/>
      <c r="AM57" s="312">
        <v>4113106</v>
      </c>
      <c r="AN57" s="313">
        <v>87220</v>
      </c>
      <c r="AO57" s="314">
        <v>2</v>
      </c>
      <c r="AP57" s="315">
        <v>92509</v>
      </c>
      <c r="AQ57" s="316">
        <v>7.9</v>
      </c>
      <c r="AR57" s="317">
        <v>-5.9</v>
      </c>
    </row>
    <row r="58" spans="1:44" x14ac:dyDescent="0.15">
      <c r="A58" s="247"/>
      <c r="AK58" s="318"/>
      <c r="AL58" s="319" t="s">
        <v>521</v>
      </c>
      <c r="AM58" s="320">
        <v>1565887</v>
      </c>
      <c r="AN58" s="321">
        <v>33205</v>
      </c>
      <c r="AO58" s="322">
        <v>-18.100000000000001</v>
      </c>
      <c r="AP58" s="323">
        <v>52274</v>
      </c>
      <c r="AQ58" s="324">
        <v>15.6</v>
      </c>
      <c r="AR58" s="325">
        <v>-33.700000000000003</v>
      </c>
    </row>
    <row r="59" spans="1:44" x14ac:dyDescent="0.15">
      <c r="A59" s="247"/>
      <c r="AK59" s="303" t="s">
        <v>525</v>
      </c>
      <c r="AL59" s="304"/>
      <c r="AM59" s="312">
        <v>4116219</v>
      </c>
      <c r="AN59" s="313">
        <v>88536</v>
      </c>
      <c r="AO59" s="314">
        <v>1.5</v>
      </c>
      <c r="AP59" s="315">
        <v>98544</v>
      </c>
      <c r="AQ59" s="316">
        <v>6.5</v>
      </c>
      <c r="AR59" s="317">
        <v>-5</v>
      </c>
    </row>
    <row r="60" spans="1:44" x14ac:dyDescent="0.15">
      <c r="A60" s="247"/>
      <c r="AK60" s="318"/>
      <c r="AL60" s="319" t="s">
        <v>521</v>
      </c>
      <c r="AM60" s="320">
        <v>2180314</v>
      </c>
      <c r="AN60" s="321">
        <v>46897</v>
      </c>
      <c r="AO60" s="322">
        <v>41.2</v>
      </c>
      <c r="AP60" s="323">
        <v>55816</v>
      </c>
      <c r="AQ60" s="324">
        <v>6.8</v>
      </c>
      <c r="AR60" s="325">
        <v>34.4</v>
      </c>
    </row>
    <row r="61" spans="1:44" x14ac:dyDescent="0.15">
      <c r="A61" s="247"/>
      <c r="AK61" s="303" t="s">
        <v>526</v>
      </c>
      <c r="AL61" s="326"/>
      <c r="AM61" s="312">
        <v>4056131</v>
      </c>
      <c r="AN61" s="313">
        <v>84630</v>
      </c>
      <c r="AO61" s="314">
        <v>-4.0999999999999996</v>
      </c>
      <c r="AP61" s="315">
        <v>89922</v>
      </c>
      <c r="AQ61" s="327">
        <v>10.4</v>
      </c>
      <c r="AR61" s="317">
        <v>-14.5</v>
      </c>
    </row>
    <row r="62" spans="1:44" x14ac:dyDescent="0.15">
      <c r="A62" s="247"/>
      <c r="AK62" s="318"/>
      <c r="AL62" s="319" t="s">
        <v>521</v>
      </c>
      <c r="AM62" s="320">
        <v>2009634</v>
      </c>
      <c r="AN62" s="321">
        <v>41864</v>
      </c>
      <c r="AO62" s="322">
        <v>3.3</v>
      </c>
      <c r="AP62" s="323">
        <v>48972</v>
      </c>
      <c r="AQ62" s="324">
        <v>10.1</v>
      </c>
      <c r="AR62" s="325">
        <v>-6.8</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xFZNBdNL7uYujJ1Ra2wiX7FmzobZHNoGi51xh22KVye0Cre1giaPNpqu9hDC5LpldnrliSi7iIHzXQACxTmkHQ==" saltValue="d1f16kX2JFpERR60ihJFi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478</v>
      </c>
    </row>
    <row r="121" spans="125:125" ht="13.5" hidden="1" customHeight="1" x14ac:dyDescent="0.15">
      <c r="DU121" s="241"/>
    </row>
  </sheetData>
  <sheetProtection algorithmName="SHA-512" hashValue="vJTmiigPiUF6vGamGhAGgUsKtlHq2EwY6vjeKwA9xNrw/w2iWqZLZAGsJyXHOKpJdz/a0i2dY2WxmcMNf3IKLg==" saltValue="uSOnwzVbHnRL68Woxq+Ib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478</v>
      </c>
    </row>
  </sheetData>
  <sheetProtection algorithmName="SHA-512" hashValue="IJqayMNdo3lgwRomaN5KxbApG22eNDVZtmzeT5I1kxyCcL1n0UpT1CYdUHW9qbhV1Wyh/nHrGYsxbJUxAjxnrg==" saltValue="pDKsDTOXtt5ClZ8xKLw+y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74" t="s">
        <v>3</v>
      </c>
      <c r="D47" s="1174"/>
      <c r="E47" s="1175"/>
      <c r="F47" s="11">
        <v>16.52</v>
      </c>
      <c r="G47" s="12">
        <v>20.61</v>
      </c>
      <c r="H47" s="12">
        <v>24.63</v>
      </c>
      <c r="I47" s="12">
        <v>26.18</v>
      </c>
      <c r="J47" s="13">
        <v>29.64</v>
      </c>
    </row>
    <row r="48" spans="2:10" ht="57.75" customHeight="1" x14ac:dyDescent="0.15">
      <c r="B48" s="14"/>
      <c r="C48" s="1176" t="s">
        <v>4</v>
      </c>
      <c r="D48" s="1176"/>
      <c r="E48" s="1177"/>
      <c r="F48" s="15">
        <v>4.1399999999999997</v>
      </c>
      <c r="G48" s="16">
        <v>5.21</v>
      </c>
      <c r="H48" s="16">
        <v>4.59</v>
      </c>
      <c r="I48" s="16">
        <v>7.58</v>
      </c>
      <c r="J48" s="17">
        <v>7.91</v>
      </c>
    </row>
    <row r="49" spans="2:10" ht="57.75" customHeight="1" thickBot="1" x14ac:dyDescent="0.2">
      <c r="B49" s="18"/>
      <c r="C49" s="1178" t="s">
        <v>5</v>
      </c>
      <c r="D49" s="1178"/>
      <c r="E49" s="1179"/>
      <c r="F49" s="19" t="s">
        <v>533</v>
      </c>
      <c r="G49" s="20">
        <v>3.32</v>
      </c>
      <c r="H49" s="20" t="s">
        <v>534</v>
      </c>
      <c r="I49" s="20">
        <v>1.63</v>
      </c>
      <c r="J49" s="21">
        <v>0.51</v>
      </c>
    </row>
    <row r="50" spans="2:10" x14ac:dyDescent="0.15"/>
  </sheetData>
  <sheetProtection algorithmName="SHA-512" hashValue="TYlU2C4vMRUhWSy+8K82I0kTkN06+GShUOmKV0b9fxWdvsPqzIBf7LpGHtE7lm6eMHn7d0+Dx2X8o9at5DoePg==" saltValue="dmG+g/chVERy7EZVWpHO+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坂口 誠基</cp:lastModifiedBy>
  <cp:lastPrinted>2026-03-16T01:36:08Z</cp:lastPrinted>
  <dcterms:created xsi:type="dcterms:W3CDTF">2026-02-23T08:05:21Z</dcterms:created>
  <dcterms:modified xsi:type="dcterms:W3CDTF">2026-09-10T00:49:45Z</dcterms:modified>
  <cp:category/>
</cp:coreProperties>
</file>