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W34" i="10"/>
  <c r="BW35" i="10" s="1"/>
  <c r="BW36" i="10" s="1"/>
  <c r="BW37" i="10" s="1"/>
  <c r="BW38" i="10" s="1"/>
  <c r="BW39" i="10" s="1"/>
  <c r="BW40" i="10" s="1"/>
  <c r="BW41" i="10" s="1"/>
  <c r="BW42" i="10" s="1"/>
  <c r="C34" i="10"/>
  <c r="C35" i="10" l="1"/>
  <c r="C36"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BE34" i="10"/>
</calcChain>
</file>

<file path=xl/sharedStrings.xml><?xml version="1.0" encoding="utf-8"?>
<sst xmlns="http://schemas.openxmlformats.org/spreadsheetml/2006/main" count="1117" uniqueCount="613">
  <si>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</si>
  <si>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</si>
  <si>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</si>
  <si>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</si>
  <si>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</si>
  <si>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</si>
  <si>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</si>
  <si>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</si>
  <si>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</si>
  <si>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</si>
  <si>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</si>
  <si>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</si>
  <si>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</si>
  <si>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</si>
  <si>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</si>
  <si>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</si>
  <si>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</si>
  <si>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</si>
  <si>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</si>
  <si>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</si>
  <si>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</si>
  <si>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</si>
  <si>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</si>
  <si>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</si>
  <si>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</si>
  <si>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</si>
  <si>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</si>
  <si>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</si>
  <si>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</si>
  <si>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</si>
  <si>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</si>
  <si>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</si>
  <si>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</si>
  <si>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</si>
  <si>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</si>
  <si>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</si>
  <si>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</si>
  <si>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</si>
  <si>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</si>
  <si>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</si>
  <si>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</si>
  <si>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</si>
  <si>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</si>
  <si>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</si>
  <si>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</si>
  <si>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</si>
  <si>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</si>
  <si>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</si>
  <si>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</si>
  <si>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</si>
  <si>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</si>
  <si>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</si>
  <si>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</si>
  <si>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</si>
  <si>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</si>
  <si>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</si>
  <si>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</si>
  <si>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</si>
  <si>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</si>
  <si>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</si>
  <si>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</si>
  <si>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</si>
  <si>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</si>
  <si>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</si>
  <si>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</si>
  <si>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</si>
  <si>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</si>
  <si>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</si>
  <si>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</si>
  <si>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</si>
  <si>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</si>
  <si>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</si>
  <si>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</si>
  <si>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</si>
  <si>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</si>
  <si>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</si>
  <si>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</si>
  <si>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</si>
  <si>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</si>
  <si>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</si>
  <si>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</si>
  <si>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</si>
  <si>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</si>
  <si>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</si>
  <si>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</si>
  <si>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</si>
  <si>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</si>
  <si>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</si>
  <si>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</si>
  <si>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</si>
  <si>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</si>
  <si>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</si>
  <si>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</si>
  <si>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</si>
  <si>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</si>
  <si>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</si>
  <si>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</si>
  <si>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</si>
  <si>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</si>
  <si>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</si>
  <si>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</si>
  <si>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</si>
  <si>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</si>
  <si>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</si>
  <si>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</si>
  <si>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</si>
  <si>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</si>
  <si>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</si>
  <si>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</si>
  <si>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</si>
  <si>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</si>
  <si>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</si>
  <si>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</si>
  <si>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</si>
  <si>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</si>
  <si>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</si>
  <si>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</si>
  <si>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</si>
  <si>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</si>
  <si>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</si>
  <si>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</si>
  <si>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</si>
  <si>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</si>
  <si>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</si>
  <si>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</si>
  <si>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</si>
  <si>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</si>
  <si>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</si>
  <si>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</si>
  <si>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</si>
  <si>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</si>
  <si>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</si>
  <si>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</si>
  <si>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</si>
  <si>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</si>
  <si>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</si>
  <si>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</si>
  <si>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</si>
  <si>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</si>
  <si>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</si>
  <si>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</si>
  <si>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</si>
  <si>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</si>
  <si>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</si>
  <si>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</si>
  <si>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</si>
  <si>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</si>
  <si>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</si>
  <si>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</si>
  <si>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</si>
  <si>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</si>
  <si>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</si>
  <si>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</si>
  <si>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</si>
  <si>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</si>
  <si>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</si>
  <si>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</si>
  <si>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</si>
  <si>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</si>
  <si>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</si>
  <si>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</si>
  <si>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</si>
  <si>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</si>
  <si>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</si>
  <si>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</si>
  <si>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</si>
  <si>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</si>
  <si>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</si>
  <si>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</si>
  <si>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</si>
  <si>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</si>
  <si>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</si>
  <si>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</si>
  <si>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</si>
  <si>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</si>
  <si>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</si>
  <si>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</si>
  <si>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</si>
  <si>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</si>
  <si>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</si>
  <si>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</si>
  <si>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</si>
  <si>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</si>
  <si>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</si>
  <si>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</si>
  <si>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</si>
  <si>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</si>
  <si>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</si>
  <si>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</si>
  <si>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</si>
  <si>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</si>
  <si>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</si>
  <si>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</si>
  <si>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</si>
  <si>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</si>
  <si>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</si>
  <si>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</si>
  <si>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</si>
  <si>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</si>
  <si>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</si>
  <si>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</si>
  <si>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</si>
  <si>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</si>
  <si>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</si>
  <si>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</si>
  <si>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</si>
  <si>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</si>
  <si>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</si>
  <si>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</si>
  <si>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</si>
  <si>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</si>
  <si>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</si>
  <si>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</si>
  <si>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</si>
  <si>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</si>
  <si>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</si>
  <si>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和歌山県海南市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</si>
  <si>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</si>
  <si>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</si>
  <si>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</si>
  <si>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</si>
  <si>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</si>
  <si>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</si>
  <si>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</si>
  <si>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</si>
  <si>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</si>
  <si>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</si>
  <si>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</si>
  <si>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</si>
  <si>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</si>
  <si>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</si>
  <si>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</si>
  <si>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</si>
  <si>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</si>
  <si>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</si>
  <si>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</si>
  <si>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</si>
  <si>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</si>
  <si>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</si>
  <si>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</si>
  <si>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</si>
  <si>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</si>
  <si>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</si>
  <si>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</si>
  <si>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</si>
  <si>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</si>
  <si>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</si>
  <si>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</si>
  <si>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</si>
  <si>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</si>
  <si>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</si>
  <si>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</si>
  <si>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</si>
  <si>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</si>
  <si>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</si>
  <si>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</si>
  <si>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</si>
  <si>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</si>
  <si>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</si>
  <si>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</si>
  <si>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</si>
  <si>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</si>
  <si>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</si>
  <si>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</si>
  <si>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</si>
  <si>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</si>
  <si>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</si>
  <si>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</si>
  <si>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</si>
  <si>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</si>
  <si>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</si>
  <si>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</si>
  <si>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</si>
  <si>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</si>
  <si>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</si>
  <si>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</si>
  <si>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</si>
  <si>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</si>
  <si>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</si>
  <si>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</si>
  <si>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</si>
  <si>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</si>
  <si>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</si>
  <si>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</si>
  <si>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</si>
  <si>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</si>
  <si>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</si>
  <si>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</si>
  <si>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</si>
  <si>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</si>
  <si>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</si>
  <si>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</si>
  <si>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</si>
  <si>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</si>
  <si>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</si>
  <si>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</si>
  <si>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</si>
  <si>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</si>
  <si>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</si>
  <si>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</si>
  <si>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</si>
  <si>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</si>
  <si>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</si>
  <si>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</si>
  <si>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</si>
  <si>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</si>
  <si>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</si>
  <si>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</si>
  <si>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</si>
  <si>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</si>
  <si>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</si>
  <si>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</si>
  <si>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</si>
  <si>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</si>
  <si>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</si>
  <si>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</si>
  <si>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</si>
  <si>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</si>
  <si>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</si>
  <si>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</si>
  <si>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</si>
  <si>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</si>
  <si>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</si>
  <si>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</si>
  <si>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</si>
  <si>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</si>
  <si>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</si>
  <si>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</si>
  <si>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</si>
  <si>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</si>
  <si>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</si>
  <si>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</si>
  <si>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</si>
  <si>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</si>
  <si>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</si>
  <si>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</si>
  <si>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</si>
  <si>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</si>
  <si>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</si>
  <si>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</si>
  <si>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</si>
  <si>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</si>
  <si>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</si>
  <si>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</si>
  <si>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</si>
  <si>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</si>
  <si>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</si>
  <si>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</si>
  <si>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</si>
  <si>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</si>
  <si>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</si>
  <si>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</si>
  <si>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</si>
  <si>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</si>
  <si>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</si>
  <si>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</si>
  <si>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</si>
  <si>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</si>
  <si>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</si>
  <si>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</si>
  <si>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</si>
  <si>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</si>
  <si>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</si>
  <si>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</si>
  <si>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</si>
  <si>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</si>
  <si>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</si>
  <si>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</si>
  <si>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</si>
  <si>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</si>
  <si>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和歌山県海南市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</si>
  <si>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</si>
  <si>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</si>
  <si>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</si>
  <si>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</si>
  <si>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</si>
  <si>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</si>
  <si>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</si>
  <si>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</si>
  <si>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</si>
  <si>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</si>
  <si>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</si>
  <si>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</si>
  <si>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</si>
  <si>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</si>
  <si>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</si>
  <si>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</si>
  <si>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</si>
  <si>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</si>
  <si>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</si>
  <si>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</si>
  <si>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赤坂地区排水処理事業特別会計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</si>
  <si>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</si>
  <si>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</si>
  <si>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</si>
  <si>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</si>
  <si>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</si>
  <si>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</si>
  <si>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</si>
  <si>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</si>
  <si>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</si>
  <si>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</si>
  <si>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</si>
  <si>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</si>
  <si>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</si>
  <si>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</si>
  <si>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</si>
  <si>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</si>
  <si>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</si>
  <si>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</si>
  <si>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</si>
  <si>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</si>
  <si>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</si>
  <si>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港湾施設事業特別会計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</si>
  <si>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</si>
  <si>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</si>
  <si>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</si>
  <si>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</si>
  <si>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</si>
  <si>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</si>
  <si>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</si>
  <si>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</si>
  <si>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</si>
  <si>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</si>
  <si>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</si>
  <si>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</si>
  <si>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</si>
  <si>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</si>
  <si>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</si>
  <si>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</si>
  <si>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</si>
  <si>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</si>
  <si>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</si>
  <si>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</si>
  <si>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</si>
  <si>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</si>
  <si>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</si>
  <si>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</si>
  <si>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</si>
  <si>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</si>
  <si>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</si>
  <si>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</si>
  <si>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</si>
  <si>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</si>
  <si>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</si>
  <si>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</si>
  <si>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</si>
  <si>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</si>
  <si>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</si>
  <si>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</si>
  <si>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</si>
  <si>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</si>
  <si>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</si>
  <si>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</si>
  <si>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</si>
  <si>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</si>
  <si>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</si>
  <si>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</si>
  <si>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</si>
  <si>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</si>
  <si>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</si>
  <si>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</si>
  <si>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</si>
  <si>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</si>
  <si>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</si>
  <si>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</si>
  <si>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</si>
  <si>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</si>
  <si>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</si>
  <si>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</si>
  <si>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</si>
  <si>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</si>
  <si>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</si>
  <si>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</si>
  <si>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</si>
  <si>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</si>
  <si>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</si>
  <si>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</si>
  <si>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</si>
  <si>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</si>
  <si>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</si>
  <si>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</si>
  <si>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</si>
  <si>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</si>
  <si>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</si>
  <si>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</si>
  <si>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</si>
  <si>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</si>
  <si>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</si>
  <si>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</si>
  <si>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</si>
  <si>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</si>
  <si>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</si>
  <si>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</si>
  <si>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</si>
  <si>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</si>
  <si>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</si>
  <si>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</si>
  <si>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</si>
  <si>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</si>
  <si>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</si>
  <si>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</si>
  <si>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</si>
  <si>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</si>
  <si>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</si>
  <si>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</si>
  <si>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</si>
  <si>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</si>
  <si>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</si>
  <si>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</si>
  <si>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</si>
  <si>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</si>
  <si>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</si>
  <si>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</si>
  <si>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</si>
  <si>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</si>
  <si>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</si>
  <si>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</si>
  <si>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</si>
  <si>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</si>
  <si>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</si>
  <si>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</si>
  <si>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</si>
  <si>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</si>
  <si>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</si>
  <si>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</si>
  <si>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</si>
  <si>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</si>
  <si>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</si>
  <si>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</si>
  <si>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</si>
  <si>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</si>
  <si>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</si>
  <si>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</si>
  <si>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</si>
  <si>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</si>
  <si>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</si>
  <si>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</si>
  <si>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</si>
  <si>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</si>
  <si>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</si>
  <si>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</si>
  <si>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</si>
  <si>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</si>
  <si>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</si>
  <si>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</si>
  <si>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</si>
  <si>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</si>
  <si>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</si>
  <si>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</si>
  <si>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</si>
  <si>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</si>
  <si>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</si>
  <si>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</si>
  <si>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</si>
  <si>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</si>
  <si>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</si>
  <si>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</si>
  <si>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</si>
  <si>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</si>
  <si>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</si>
  <si>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</si>
  <si>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1.39</t>
  </si>
  <si>
    <t>▲ 1.70</t>
  </si>
  <si>
    <t>同和対策住宅資金貸付事業特別会計</t>
  </si>
  <si>
    <t>▲ 1.26</t>
  </si>
  <si>
    <t>▲ 1.22</t>
  </si>
  <si>
    <t>▲ 1.23</t>
  </si>
  <si>
    <t>▲ 1.17</t>
  </si>
  <si>
    <t>▲ 1.11</t>
  </si>
  <si>
    <t>病院事業会計</t>
  </si>
  <si>
    <t>▲ 2.61</t>
  </si>
  <si>
    <t>▲ 0.28</t>
  </si>
  <si>
    <t>一般会計</t>
  </si>
  <si>
    <t>水道事業会計</t>
  </si>
  <si>
    <t>介護保険特別会計</t>
  </si>
  <si>
    <t>国民健康保険特別会計</t>
  </si>
  <si>
    <t>港湾施設事業特別会計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</si>
  <si>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</si>
  <si>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</si>
  <si>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</si>
  <si>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</si>
  <si>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</si>
  <si>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</si>
  <si>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</si>
  <si>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</si>
  <si>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</si>
  <si>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県市町村総合事務組合</t>
    <rPh sb="0" eb="1">
      <t>ケン</t>
    </rPh>
    <rPh sb="1" eb="4">
      <t>シチョウソン</t>
    </rPh>
    <rPh sb="4" eb="6">
      <t>ソウゴウ</t>
    </rPh>
    <rPh sb="6" eb="8">
      <t>ジム</t>
    </rPh>
    <rPh sb="8" eb="10">
      <t>クミアイ</t>
    </rPh>
    <phoneticPr fontId="28"/>
  </si>
  <si>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8"/>
  </si>
  <si>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8"/>
  </si>
  <si>
    <t>海南海草環境衛生施設組合</t>
    <rPh sb="0" eb="2">
      <t>カイナン</t>
    </rPh>
    <rPh sb="2" eb="4">
      <t>カイソウ</t>
    </rPh>
    <rPh sb="4" eb="6">
      <t>カンキョウ</t>
    </rPh>
    <rPh sb="6" eb="8">
      <t>エイセイ</t>
    </rPh>
    <rPh sb="8" eb="10">
      <t>シセツ</t>
    </rPh>
    <rPh sb="10" eb="12">
      <t>クミアイ</t>
    </rPh>
    <phoneticPr fontId="28"/>
  </si>
  <si>
    <t>五色台広域施設組合</t>
    <rPh sb="0" eb="2">
      <t>ゴシキ</t>
    </rPh>
    <rPh sb="2" eb="3">
      <t>ダイ</t>
    </rPh>
    <rPh sb="3" eb="5">
      <t>コウイキ</t>
    </rPh>
    <rPh sb="5" eb="7">
      <t>シセツ</t>
    </rPh>
    <rPh sb="7" eb="9">
      <t>クミアイ</t>
    </rPh>
    <phoneticPr fontId="28"/>
  </si>
  <si>
    <t>和歌山地方税回収機構</t>
    <rPh sb="0" eb="3">
      <t>ワカヤマ</t>
    </rPh>
    <rPh sb="3" eb="6">
      <t>チホウゼイ</t>
    </rPh>
    <rPh sb="6" eb="8">
      <t>カイシュウ</t>
    </rPh>
    <rPh sb="8" eb="10">
      <t>キコウ</t>
    </rPh>
    <phoneticPr fontId="28"/>
  </si>
  <si>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</si>
  <si>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8"/>
  </si>
  <si>
    <t>紀の海広域施設組合</t>
    <rPh sb="0" eb="1">
      <t>キ</t>
    </rPh>
    <rPh sb="2" eb="3">
      <t>ウミ</t>
    </rPh>
    <rPh sb="3" eb="5">
      <t>コウイキ</t>
    </rPh>
    <rPh sb="5" eb="7">
      <t>シセツ</t>
    </rPh>
    <rPh sb="7" eb="9">
      <t>クミアイ</t>
    </rPh>
    <phoneticPr fontId="28"/>
  </si>
  <si>
    <t>地域振興基金</t>
  </si>
  <si>
    <t>地域づくり推進基金</t>
  </si>
  <si>
    <t>赤坂地区排水処理施設管理基金</t>
    <rPh sb="0" eb="4">
      <t>アカサカチク</t>
    </rPh>
    <phoneticPr fontId="5"/>
  </si>
  <si>
    <t>つり公園ｼﾓﾂﾋﾟｱｰﾗﾝﾄﾞ整備事業基金</t>
  </si>
  <si>
    <t>中山間ふるさと・水と土保全基金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</si>
  <si>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</si>
  <si>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</si>
  <si>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</si>
  <si>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より高い水準になっている。事業の選択と集中による地方債の発行抑制を図るとともに、公共施設等総合管理計画に基づき策定した個別施設計画に沿った公共施設の統廃合を適切に推進す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</si>
  <si>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</si>
  <si>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</si>
  <si>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</si>
  <si>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</si>
  <si>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</si>
  <si>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</si>
  <si>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より高い水準になっている。今後、道の駅や（仮称）中央防災公園の整備などの大型事業により地方債現在高が増加する見込みであるが、交付税措置がある有利な地方債の活用や、計画的な繰上償還の実施等により、将来の公債費負担の抑制を図り健全な財政運営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</si>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</sst>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96469</c:v>
                </c:pt>
              </c:numCache>
            </c:numRef>
          </c:val>
          <c:smooth val="0"/>
          <c:extLst>
            <c:ext xmlns:c16="http://schemas.microsoft.com/office/drawing/2014/chart" uri="{C3380CC4-5D6E-409C-BE32-E72D297353CC}">
              <c16:uniqueId val="{00000000-433B-40C4-842E-2E1E10280A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96122</c:v>
                </c:pt>
                <c:pt idx="1">
                  <c:v>61629</c:v>
                </c:pt>
                <c:pt idx="2">
                  <c:v>114306</c:v>
                </c:pt>
                <c:pt idx="3">
                  <c:v>85963</c:v>
                </c:pt>
                <c:pt idx="4">
                  <c:v>75895</c:v>
                </c:pt>
              </c:numCache>
            </c:numRef>
          </c:val>
          <c:smooth val="0"/>
          <c:extLst>
            <c:ext xmlns:c16="http://schemas.microsoft.com/office/drawing/2014/chart" uri="{C3380CC4-5D6E-409C-BE32-E72D297353CC}">
              <c16:uniqueId val="{00000001-433B-40C4-842E-2E1E10280A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4.2300000000000004</c:v>
                </c:pt>
                <c:pt idx="1">
                  <c:v>1.72</c:v>
                </c:pt>
                <c:pt idx="2">
                  <c:v>2.93</c:v>
                </c:pt>
                <c:pt idx="3">
                  <c:v>4.1399999999999997</c:v>
                </c:pt>
                <c:pt idx="4">
                  <c:v>5.21</c:v>
                </c:pt>
              </c:numCache>
            </c:numRef>
          </c:val>
          <c:extLst>
            <c:ext xmlns:c16="http://schemas.microsoft.com/office/drawing/2014/chart" uri="{C3380CC4-5D6E-409C-BE32-E72D297353CC}">
              <c16:uniqueId val="{00000000-C407-44DE-A7C8-AB257004E5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16.079999999999998</c:v>
                </c:pt>
                <c:pt idx="1">
                  <c:v>18.850000000000001</c:v>
                </c:pt>
                <c:pt idx="2">
                  <c:v>18.079999999999998</c:v>
                </c:pt>
                <c:pt idx="3">
                  <c:v>16.52</c:v>
                </c:pt>
                <c:pt idx="4">
                  <c:v>20.61</c:v>
                </c:pt>
              </c:numCache>
            </c:numRef>
          </c:val>
          <c:extLst>
            <c:ext xmlns:c16="http://schemas.microsoft.com/office/drawing/2014/chart" uri="{C3380CC4-5D6E-409C-BE32-E72D297353CC}">
              <c16:uniqueId val="{00000001-C407-44DE-A7C8-AB257004E5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3.29</c:v>
                </c:pt>
                <c:pt idx="1">
                  <c:v>3.07</c:v>
                </c:pt>
                <c:pt idx="2">
                  <c:v>-1.39</c:v>
                </c:pt>
                <c:pt idx="3">
                  <c:v>-1.7</c:v>
                </c:pt>
                <c:pt idx="4">
                  <c:v>3.32</c:v>
                </c:pt>
              </c:numCache>
            </c:numRef>
          </c:val>
          <c:smooth val="0"/>
          <c:extLst>
            <c:ext xmlns:c16="http://schemas.microsoft.com/office/drawing/2014/chart" uri="{C3380CC4-5D6E-409C-BE32-E72D297353CC}">
              <c16:uniqueId val="{00000002-C407-44DE-A7C8-AB257004E5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8CEB-4BA0-911E-C20A5D1743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B-4BA0-911E-C20A5D1743B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0.11</c:v>
                </c:pt>
                <c:pt idx="4">
                  <c:v>#N/A</c:v>
                </c:pt>
                <c:pt idx="5">
                  <c:v>0.01</c:v>
                </c:pt>
                <c:pt idx="6">
                  <c:v>#N/A</c:v>
                </c:pt>
                <c:pt idx="7">
                  <c:v>0.03</c:v>
                </c:pt>
                <c:pt idx="8">
                  <c:v>#N/A</c:v>
                </c:pt>
                <c:pt idx="9">
                  <c:v>0.01</c:v>
                </c:pt>
              </c:numCache>
            </c:numRef>
          </c:val>
          <c:extLst>
            <c:ext xmlns:c16="http://schemas.microsoft.com/office/drawing/2014/chart" uri="{C3380CC4-5D6E-409C-BE32-E72D297353CC}">
              <c16:uniqueId val="{00000002-8CEB-4BA0-911E-C20A5D1743B4}"/>
            </c:ext>
          </c:extLst>
        </c:ser>
        <c:ser>
          <c:idx val="3"/>
          <c:order val="3"/>
          <c:tx>
            <c:strRef>
              <c:f>データシート!$A$30</c:f>
              <c:strCache>
                <c:ptCount val="1"/>
                <c:pt idx="0">
                  <c:v>港湾施設事業特別会計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0.03</c:v>
                </c:pt>
                <c:pt idx="6">
                  <c:v>#N/A</c:v>
                </c:pt>
                <c:pt idx="7">
                  <c:v>0.05</c:v>
                </c:pt>
                <c:pt idx="8">
                  <c:v>#N/A</c:v>
                </c:pt>
                <c:pt idx="9">
                  <c:v>0.05</c:v>
                </c:pt>
              </c:numCache>
            </c:numRef>
          </c:val>
          <c:extLst>
            <c:ext xmlns:c16="http://schemas.microsoft.com/office/drawing/2014/chart" uri="{C3380CC4-5D6E-409C-BE32-E72D297353CC}">
              <c16:uniqueId val="{00000003-8CEB-4BA0-911E-C20A5D1743B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3.21</c:v>
                </c:pt>
                <c:pt idx="2">
                  <c:v>#N/A</c:v>
                </c:pt>
                <c:pt idx="3">
                  <c:v>0.77</c:v>
                </c:pt>
                <c:pt idx="4">
                  <c:v>#N/A</c:v>
                </c:pt>
                <c:pt idx="5">
                  <c:v>0.53</c:v>
                </c:pt>
                <c:pt idx="6">
                  <c:v>#N/A</c:v>
                </c:pt>
                <c:pt idx="7">
                  <c:v>0.44</c:v>
                </c:pt>
                <c:pt idx="8">
                  <c:v>#N/A</c:v>
                </c:pt>
                <c:pt idx="9">
                  <c:v>0.59</c:v>
                </c:pt>
              </c:numCache>
            </c:numRef>
          </c:val>
          <c:extLst>
            <c:ext xmlns:c16="http://schemas.microsoft.com/office/drawing/2014/chart" uri="{C3380CC4-5D6E-409C-BE32-E72D297353CC}">
              <c16:uniqueId val="{00000004-8CEB-4BA0-911E-C20A5D1743B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1.42</c:v>
                </c:pt>
                <c:pt idx="2">
                  <c:v>#N/A</c:v>
                </c:pt>
                <c:pt idx="3">
                  <c:v>2.74</c:v>
                </c:pt>
                <c:pt idx="4">
                  <c:v>#N/A</c:v>
                </c:pt>
                <c:pt idx="5">
                  <c:v>2.2200000000000002</c:v>
                </c:pt>
                <c:pt idx="6">
                  <c:v>#N/A</c:v>
                </c:pt>
                <c:pt idx="7">
                  <c:v>3.04</c:v>
                </c:pt>
                <c:pt idx="8">
                  <c:v>#N/A</c:v>
                </c:pt>
                <c:pt idx="9">
                  <c:v>0.81</c:v>
                </c:pt>
              </c:numCache>
            </c:numRef>
          </c:val>
          <c:extLst>
            <c:ext xmlns:c16="http://schemas.microsoft.com/office/drawing/2014/chart" uri="{C3380CC4-5D6E-409C-BE32-E72D297353CC}">
              <c16:uniqueId val="{00000005-8CEB-4BA0-911E-C20A5D1743B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6.1</c:v>
                </c:pt>
                <c:pt idx="2">
                  <c:v>#N/A</c:v>
                </c:pt>
                <c:pt idx="3">
                  <c:v>6.3</c:v>
                </c:pt>
                <c:pt idx="4">
                  <c:v>#N/A</c:v>
                </c:pt>
                <c:pt idx="5">
                  <c:v>5.82</c:v>
                </c:pt>
                <c:pt idx="6">
                  <c:v>#N/A</c:v>
                </c:pt>
                <c:pt idx="7">
                  <c:v>5.91</c:v>
                </c:pt>
                <c:pt idx="8">
                  <c:v>#N/A</c:v>
                </c:pt>
                <c:pt idx="9">
                  <c:v>5.9</c:v>
                </c:pt>
              </c:numCache>
            </c:numRef>
          </c:val>
          <c:extLst>
            <c:ext xmlns:c16="http://schemas.microsoft.com/office/drawing/2014/chart" uri="{C3380CC4-5D6E-409C-BE32-E72D297353CC}">
              <c16:uniqueId val="{00000006-8CEB-4BA0-911E-C20A5D1743B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5.48</c:v>
                </c:pt>
                <c:pt idx="2">
                  <c:v>#N/A</c:v>
                </c:pt>
                <c:pt idx="3">
                  <c:v>2.94</c:v>
                </c:pt>
                <c:pt idx="4">
                  <c:v>#N/A</c:v>
                </c:pt>
                <c:pt idx="5">
                  <c:v>4.1500000000000004</c:v>
                </c:pt>
                <c:pt idx="6">
                  <c:v>#N/A</c:v>
                </c:pt>
                <c:pt idx="7">
                  <c:v>5.31</c:v>
                </c:pt>
                <c:pt idx="8">
                  <c:v>#N/A</c:v>
                </c:pt>
                <c:pt idx="9">
                  <c:v>6.3</c:v>
                </c:pt>
              </c:numCache>
            </c:numRef>
          </c:val>
          <c:extLst>
            <c:ext xmlns:c16="http://schemas.microsoft.com/office/drawing/2014/chart" uri="{C3380CC4-5D6E-409C-BE32-E72D297353CC}">
              <c16:uniqueId val="{00000007-8CEB-4BA0-911E-C20A5D1743B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2.61</c:v>
                </c:pt>
                <c:pt idx="1">
                  <c:v>#N/A</c:v>
                </c:pt>
                <c:pt idx="2">
                  <c:v>0.28000000000000003</c:v>
                </c:pt>
                <c:pt idx="3">
                  <c:v>#N/A</c:v>
                </c:pt>
                <c:pt idx="4">
                  <c:v>#N/A</c:v>
                </c:pt>
                <c:pt idx="5">
                  <c:v>1.93</c:v>
                </c:pt>
                <c:pt idx="6">
                  <c:v>#N/A</c:v>
                </c:pt>
                <c:pt idx="7">
                  <c:v>4.5</c:v>
                </c:pt>
                <c:pt idx="8">
                  <c:v>#N/A</c:v>
                </c:pt>
                <c:pt idx="9">
                  <c:v>7.12</c:v>
                </c:pt>
              </c:numCache>
            </c:numRef>
          </c:val>
          <c:extLst>
            <c:ext xmlns:c16="http://schemas.microsoft.com/office/drawing/2014/chart" uri="{C3380CC4-5D6E-409C-BE32-E72D297353CC}">
              <c16:uniqueId val="{00000008-8CEB-4BA0-911E-C20A5D1743B4}"/>
            </c:ext>
          </c:extLst>
        </c:ser>
        <c:ser>
          <c:idx val="9"/>
          <c:order val="9"/>
          <c:tx>
            <c:strRef>
              <c:f>データシート!$A$36</c:f>
              <c:strCache>
                <c:ptCount val="1"/>
                <c:pt idx="0">
                  <c:v>同和対策住宅資金貸付事業特別会計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1.26</c:v>
                </c:pt>
                <c:pt idx="1">
                  <c:v>#N/A</c:v>
                </c:pt>
                <c:pt idx="2">
                  <c:v>1.22</c:v>
                </c:pt>
                <c:pt idx="3">
                  <c:v>#N/A</c:v>
                </c:pt>
                <c:pt idx="4">
                  <c:v>1.23</c:v>
                </c:pt>
                <c:pt idx="5">
                  <c:v>#N/A</c:v>
                </c:pt>
                <c:pt idx="6">
                  <c:v>1.17</c:v>
                </c:pt>
                <c:pt idx="7">
                  <c:v>#N/A</c:v>
                </c:pt>
                <c:pt idx="8">
                  <c:v>1.1100000000000001</c:v>
                </c:pt>
                <c:pt idx="9">
                  <c:v>#N/A</c:v>
                </c:pt>
              </c:numCache>
            </c:numRef>
          </c:val>
          <c:extLst>
            <c:ext xmlns:c16="http://schemas.microsoft.com/office/drawing/2014/chart" uri="{C3380CC4-5D6E-409C-BE32-E72D297353CC}">
              <c16:uniqueId val="{00000009-8CEB-4BA0-911E-C20A5D1743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2295</c:v>
                </c:pt>
                <c:pt idx="5">
                  <c:v>2251</c:v>
                </c:pt>
                <c:pt idx="8">
                  <c:v>2298</c:v>
                </c:pt>
                <c:pt idx="11">
                  <c:v>2343</c:v>
                </c:pt>
                <c:pt idx="14">
                  <c:v>2376</c:v>
                </c:pt>
              </c:numCache>
            </c:numRef>
          </c:val>
          <c:extLst>
            <c:ext xmlns:c16="http://schemas.microsoft.com/office/drawing/2014/chart" uri="{C3380CC4-5D6E-409C-BE32-E72D297353CC}">
              <c16:uniqueId val="{00000000-19BF-4ABE-8EE1-37D2484A53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BF-4ABE-8EE1-37D2484A53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BF-4ABE-8EE1-37D2484A53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64</c:v>
                </c:pt>
                <c:pt idx="6">
                  <c:v>51</c:v>
                </c:pt>
                <c:pt idx="9">
                  <c:v>53</c:v>
                </c:pt>
                <c:pt idx="12">
                  <c:v>49</c:v>
                </c:pt>
              </c:numCache>
            </c:numRef>
          </c:val>
          <c:extLst>
            <c:ext xmlns:c16="http://schemas.microsoft.com/office/drawing/2014/chart" uri="{C3380CC4-5D6E-409C-BE32-E72D297353CC}">
              <c16:uniqueId val="{00000003-19BF-4ABE-8EE1-37D2484A53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165</c:v>
                </c:pt>
                <c:pt idx="3">
                  <c:v>79</c:v>
                </c:pt>
                <c:pt idx="6">
                  <c:v>100</c:v>
                </c:pt>
                <c:pt idx="9">
                  <c:v>161</c:v>
                </c:pt>
                <c:pt idx="12">
                  <c:v>181</c:v>
                </c:pt>
              </c:numCache>
            </c:numRef>
          </c:val>
          <c:extLst>
            <c:ext xmlns:c16="http://schemas.microsoft.com/office/drawing/2014/chart" uri="{C3380CC4-5D6E-409C-BE32-E72D297353CC}">
              <c16:uniqueId val="{00000004-19BF-4ABE-8EE1-37D2484A53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BF-4ABE-8EE1-37D2484A53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BF-4ABE-8EE1-37D2484A53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2815</c:v>
                </c:pt>
                <c:pt idx="3">
                  <c:v>2860</c:v>
                </c:pt>
                <c:pt idx="6">
                  <c:v>2875</c:v>
                </c:pt>
                <c:pt idx="9">
                  <c:v>3078</c:v>
                </c:pt>
                <c:pt idx="12">
                  <c:v>3134</c:v>
                </c:pt>
              </c:numCache>
            </c:numRef>
          </c:val>
          <c:extLst>
            <c:ext xmlns:c16="http://schemas.microsoft.com/office/drawing/2014/chart" uri="{C3380CC4-5D6E-409C-BE32-E72D297353CC}">
              <c16:uniqueId val="{00000007-19BF-4ABE-8EE1-37D2484A53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747</c:v>
                </c:pt>
                <c:pt idx="2">
                  <c:v>#N/A</c:v>
                </c:pt>
                <c:pt idx="3">
                  <c:v>#N/A</c:v>
                </c:pt>
                <c:pt idx="4">
                  <c:v>752</c:v>
                </c:pt>
                <c:pt idx="5">
                  <c:v>#N/A</c:v>
                </c:pt>
                <c:pt idx="6">
                  <c:v>#N/A</c:v>
                </c:pt>
                <c:pt idx="7">
                  <c:v>728</c:v>
                </c:pt>
                <c:pt idx="8">
                  <c:v>#N/A</c:v>
                </c:pt>
                <c:pt idx="9">
                  <c:v>#N/A</c:v>
                </c:pt>
                <c:pt idx="10">
                  <c:v>949</c:v>
                </c:pt>
                <c:pt idx="11">
                  <c:v>#N/A</c:v>
                </c:pt>
                <c:pt idx="12">
                  <c:v>#N/A</c:v>
                </c:pt>
                <c:pt idx="13">
                  <c:v>988</c:v>
                </c:pt>
                <c:pt idx="14">
                  <c:v>#N/A</c:v>
                </c:pt>
              </c:numCache>
            </c:numRef>
          </c:val>
          <c:smooth val="0"/>
          <c:extLst>
            <c:ext xmlns:c16="http://schemas.microsoft.com/office/drawing/2014/chart" uri="{C3380CC4-5D6E-409C-BE32-E72D297353CC}">
              <c16:uniqueId val="{00000008-19BF-4ABE-8EE1-37D2484A53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23614</c:v>
                </c:pt>
                <c:pt idx="5">
                  <c:v>23563</c:v>
                </c:pt>
                <c:pt idx="8">
                  <c:v>23905</c:v>
                </c:pt>
                <c:pt idx="11">
                  <c:v>24596</c:v>
                </c:pt>
                <c:pt idx="14">
                  <c:v>24262</c:v>
                </c:pt>
              </c:numCache>
            </c:numRef>
          </c:val>
          <c:extLst>
            <c:ext xmlns:c16="http://schemas.microsoft.com/office/drawing/2014/chart" uri="{C3380CC4-5D6E-409C-BE32-E72D297353CC}">
              <c16:uniqueId val="{00000000-616B-4AAF-90AA-52AC3B0100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2110</c:v>
                </c:pt>
                <c:pt idx="5">
                  <c:v>2158</c:v>
                </c:pt>
                <c:pt idx="8">
                  <c:v>2143</c:v>
                </c:pt>
                <c:pt idx="11">
                  <c:v>1930</c:v>
                </c:pt>
                <c:pt idx="14">
                  <c:v>2106</c:v>
                </c:pt>
              </c:numCache>
            </c:numRef>
          </c:val>
          <c:extLst>
            <c:ext xmlns:c16="http://schemas.microsoft.com/office/drawing/2014/chart" uri="{C3380CC4-5D6E-409C-BE32-E72D297353CC}">
              <c16:uniqueId val="{00000001-616B-4AAF-90AA-52AC3B0100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3634</c:v>
                </c:pt>
                <c:pt idx="5">
                  <c:v>3576</c:v>
                </c:pt>
                <c:pt idx="8">
                  <c:v>3566</c:v>
                </c:pt>
                <c:pt idx="11">
                  <c:v>3375</c:v>
                </c:pt>
                <c:pt idx="14">
                  <c:v>4342</c:v>
                </c:pt>
              </c:numCache>
            </c:numRef>
          </c:val>
          <c:extLst>
            <c:ext xmlns:c16="http://schemas.microsoft.com/office/drawing/2014/chart" uri="{C3380CC4-5D6E-409C-BE32-E72D297353CC}">
              <c16:uniqueId val="{00000002-616B-4AAF-90AA-52AC3B0100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18</c:v>
                </c:pt>
                <c:pt idx="3">
                  <c:v>4</c:v>
                </c:pt>
                <c:pt idx="6">
                  <c:v>49</c:v>
                </c:pt>
                <c:pt idx="9">
                  <c:v>65</c:v>
                </c:pt>
                <c:pt idx="12">
                  <c:v>0</c:v>
                </c:pt>
              </c:numCache>
            </c:numRef>
          </c:val>
          <c:extLst>
            <c:ext xmlns:c16="http://schemas.microsoft.com/office/drawing/2014/chart" uri="{C3380CC4-5D6E-409C-BE32-E72D297353CC}">
              <c16:uniqueId val="{00000003-616B-4AAF-90AA-52AC3B0100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6B-4AAF-90AA-52AC3B0100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6B-4AAF-90AA-52AC3B0100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3880</c:v>
                </c:pt>
                <c:pt idx="3">
                  <c:v>3571</c:v>
                </c:pt>
                <c:pt idx="6">
                  <c:v>3323</c:v>
                </c:pt>
                <c:pt idx="9">
                  <c:v>3267</c:v>
                </c:pt>
                <c:pt idx="12">
                  <c:v>3183</c:v>
                </c:pt>
              </c:numCache>
            </c:numRef>
          </c:val>
          <c:extLst>
            <c:ext xmlns:c16="http://schemas.microsoft.com/office/drawing/2014/chart" uri="{C3380CC4-5D6E-409C-BE32-E72D297353CC}">
              <c16:uniqueId val="{00000006-616B-4AAF-90AA-52AC3B0100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1096</c:v>
                </c:pt>
                <c:pt idx="3">
                  <c:v>978</c:v>
                </c:pt>
                <c:pt idx="6">
                  <c:v>930</c:v>
                </c:pt>
                <c:pt idx="9">
                  <c:v>888</c:v>
                </c:pt>
                <c:pt idx="12">
                  <c:v>986</c:v>
                </c:pt>
              </c:numCache>
            </c:numRef>
          </c:val>
          <c:extLst>
            <c:ext xmlns:c16="http://schemas.microsoft.com/office/drawing/2014/chart" uri="{C3380CC4-5D6E-409C-BE32-E72D297353CC}">
              <c16:uniqueId val="{00000007-616B-4AAF-90AA-52AC3B0100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1296</c:v>
                </c:pt>
                <c:pt idx="3">
                  <c:v>1374</c:v>
                </c:pt>
                <c:pt idx="6">
                  <c:v>1646</c:v>
                </c:pt>
                <c:pt idx="9">
                  <c:v>1742</c:v>
                </c:pt>
                <c:pt idx="12">
                  <c:v>1789</c:v>
                </c:pt>
              </c:numCache>
            </c:numRef>
          </c:val>
          <c:extLst>
            <c:ext xmlns:c16="http://schemas.microsoft.com/office/drawing/2014/chart" uri="{C3380CC4-5D6E-409C-BE32-E72D297353CC}">
              <c16:uniqueId val="{00000008-616B-4AAF-90AA-52AC3B0100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6B-4AAF-90AA-52AC3B0100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33560</c:v>
                </c:pt>
                <c:pt idx="3">
                  <c:v>32725</c:v>
                </c:pt>
                <c:pt idx="6">
                  <c:v>33830</c:v>
                </c:pt>
                <c:pt idx="9">
                  <c:v>34156</c:v>
                </c:pt>
                <c:pt idx="12">
                  <c:v>33989</c:v>
                </c:pt>
              </c:numCache>
            </c:numRef>
          </c:val>
          <c:extLst>
            <c:ext xmlns:c16="http://schemas.microsoft.com/office/drawing/2014/chart" uri="{C3380CC4-5D6E-409C-BE32-E72D297353CC}">
              <c16:uniqueId val="{0000000A-616B-4AAF-90AA-52AC3B0100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10493</c:v>
                </c:pt>
                <c:pt idx="2">
                  <c:v>#N/A</c:v>
                </c:pt>
                <c:pt idx="3">
                  <c:v>#N/A</c:v>
                </c:pt>
                <c:pt idx="4">
                  <c:v>9356</c:v>
                </c:pt>
                <c:pt idx="5">
                  <c:v>#N/A</c:v>
                </c:pt>
                <c:pt idx="6">
                  <c:v>#N/A</c:v>
                </c:pt>
                <c:pt idx="7">
                  <c:v>10164</c:v>
                </c:pt>
                <c:pt idx="8">
                  <c:v>#N/A</c:v>
                </c:pt>
                <c:pt idx="9">
                  <c:v>#N/A</c:v>
                </c:pt>
                <c:pt idx="10">
                  <c:v>10216</c:v>
                </c:pt>
                <c:pt idx="11">
                  <c:v>#N/A</c:v>
                </c:pt>
                <c:pt idx="12">
                  <c:v>#N/A</c:v>
                </c:pt>
                <c:pt idx="13">
                  <c:v>9236</c:v>
                </c:pt>
                <c:pt idx="14">
                  <c:v>#N/A</c:v>
                </c:pt>
              </c:numCache>
            </c:numRef>
          </c:val>
          <c:smooth val="0"/>
          <c:extLst>
            <c:ext xmlns:c16="http://schemas.microsoft.com/office/drawing/2014/chart" uri="{C3380CC4-5D6E-409C-BE32-E72D297353CC}">
              <c16:uniqueId val="{0000000B-616B-4AAF-90AA-52AC3B0100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2462</c:v>
                </c:pt>
                <c:pt idx="1">
                  <c:v>2327</c:v>
                </c:pt>
                <c:pt idx="2">
                  <c:v>3015</c:v>
                </c:pt>
              </c:numCache>
            </c:numRef>
          </c:val>
          <c:extLst>
            <c:ext xmlns:c16="http://schemas.microsoft.com/office/drawing/2014/chart" uri="{C3380CC4-5D6E-409C-BE32-E72D297353CC}">
              <c16:uniqueId val="{00000000-25FC-48DA-BC77-33257D8D00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25FC-48DA-BC77-33257D8D00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359</c:v>
                </c:pt>
                <c:pt idx="1">
                  <c:v>373</c:v>
                </c:pt>
                <c:pt idx="2">
                  <c:v>344</c:v>
                </c:pt>
              </c:numCache>
            </c:numRef>
          </c:val>
          <c:extLst>
            <c:ext xmlns:c16="http://schemas.microsoft.com/office/drawing/2014/chart" uri="{C3380CC4-5D6E-409C-BE32-E72D297353CC}">
              <c16:uniqueId val="{00000002-25FC-48DA-BC77-33257D8D00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20219275471257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{1C341912-800E-4E54-B0F9-ABE6E3E70F87}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9A-47AE-9A48-5AB682FBA1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{C492B89B-6D09-4089-AD51-DEF14D9B4D6A}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9A-47AE-9A48-5AB682FBA1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{478B43D7-30F5-42B4-A05A-78C2FFDEF455}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9A-47AE-9A48-5AB682FBA1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{A1BCD7AE-E986-4AE0-B672-5266E9E17618}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9A-47AE-9A48-5AB682FBA1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{225DC876-E40D-4717-98F1-24C97F8602DA}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9A-47AE-9A48-5AB682FBA1F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{6ABC3FE5-F0A1-43D9-BC0F-25DAB865E46E}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9A-47AE-9A48-5AB682FBA1F4}"/>
                </c:ext>
              </c:extLst>
            </c:dLbl>
            <c:dLbl>
              <c:idx val="16"/>
              <c:layout>
                <c:manualLayout>
                  <c:x val="-2.7958758365093955E-2"/>
                  <c:y val="-5.637477704825215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{1BF8EEC2-5D3A-4C14-AA0F-0985A3A2730F}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9A-47AE-9A48-5AB682FBA1F4}"/>
                </c:ext>
              </c:extLst>
            </c:dLbl>
            <c:dLbl>
              <c:idx val="24"/>
              <c:layout>
                <c:manualLayout>
                  <c:x val="-3.2015750650234161E-2"/>
                  <c:y val="-7.31033071634783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{4A8DD3DE-023E-4607-BF6D-FB0636B6E048}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9A-47AE-9A48-5AB682FBA1F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{A28A2CAA-B019-498A-924C-2ED26FC84633}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9A-47AE-9A48-5AB682FBA1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65.099999999999994</c:v>
                </c:pt>
                <c:pt idx="16">
                  <c:v>64.099999999999994</c:v>
                </c:pt>
                <c:pt idx="24">
                  <c:v>63.9</c:v>
                </c:pt>
                <c:pt idx="32">
                  <c:v>64.900000000000006</c:v>
                </c:pt>
              </c:numCache>
            </c:numRef>
          </c:xVal>
          <c:yVal>
            <c:numRef>
              <c:f>公会計指標分析・財政指標組合せ分析表!$BP$51:$DC$51</c:f>
              <c:numCache>
                <c:formatCode>#,##0.0;"▲ "#,##0.0</c:formatCode>
                <c:ptCount val="40"/>
                <c:pt idx="0">
                  <c:v>89.4</c:v>
                </c:pt>
                <c:pt idx="8">
                  <c:v>79.400000000000006</c:v>
                </c:pt>
                <c:pt idx="16">
                  <c:v>88</c:v>
                </c:pt>
                <c:pt idx="24">
                  <c:v>85.4</c:v>
                </c:pt>
                <c:pt idx="32">
                  <c:v>74.099999999999994</c:v>
                </c:pt>
              </c:numCache>
            </c:numRef>
          </c:yVal>
          <c:smooth val="0"/>
          <c:extLst>
            <c:ext xmlns:c16="http://schemas.microsoft.com/office/drawing/2014/chart" uri="{C3380CC4-5D6E-409C-BE32-E72D297353CC}">
              <c16:uniqueId val="{00000009-839A-47AE-9A48-5AB682FBA1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{9F6107CB-263C-43E0-A4F7-56CBDA3C44EB}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9A-47AE-9A48-5AB682FBA1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{1868D432-9523-4638-82A5-8F78256B44E6}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9A-47AE-9A48-5AB682FBA1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{9D20F98A-05E9-4355-8789-A4BC7B685995}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9A-47AE-9A48-5AB682FBA1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{BB217858-FAA9-4902-8B0A-29535745DCB2}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9A-47AE-9A48-5AB682FBA1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{F461685B-F0AB-483F-BDD5-741C7458EE68}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9A-47AE-9A48-5AB682FBA1F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{B78CE93E-3232-4387-A889-96B7DBFF24B5}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9A-47AE-9A48-5AB682FBA1F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{BF057605-1D3A-4A74-885E-01CCDF480D19}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9A-47AE-9A48-5AB682FBA1F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{B8F5E5A1-5B91-4E18-8DD4-890624637DED}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9A-47AE-9A48-5AB682FBA1F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{5AD007ED-CA6F-4D09-BC4F-E21DA8F15BBD}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9A-47AE-9A48-5AB682FBA1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62.4</c:v>
                </c:pt>
              </c:numCache>
            </c:numRef>
          </c:xVal>
          <c:yVal>
            <c:numRef>
              <c:f>公会計指標分析・財政指標組合せ分析表!$BP$55:$DC$55</c:f>
              <c:numCache>
                <c:formatCode>#,##0.0;"▲ "#,##0.0</c:formatCode>
                <c:ptCount val="40"/>
                <c:pt idx="0">
                  <c:v>31.3</c:v>
                </c:pt>
                <c:pt idx="8">
                  <c:v>25.3</c:v>
                </c:pt>
                <c:pt idx="16">
                  <c:v>25.5</c:v>
                </c:pt>
                <c:pt idx="24">
                  <c:v>37.299999999999997</c:v>
                </c:pt>
                <c:pt idx="32">
                  <c:v>25.2</c:v>
                </c:pt>
              </c:numCache>
            </c:numRef>
          </c:yVal>
          <c:smooth val="0"/>
          <c:extLst>
            <c:ext xmlns:c16="http://schemas.microsoft.com/office/drawing/2014/chart" uri="{C3380CC4-5D6E-409C-BE32-E72D297353CC}">
              <c16:uniqueId val="{00000013-839A-47AE-9A48-5AB682FBA1F4}"/>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{C29E1786-9225-4AF9-9F0E-FC5F77B7AD1D}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7A-4035-A456-2F48ACE692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{3A65139F-0559-4ADE-AC52-D89B6AACEC06}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7A-4035-A456-2F48ACE692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{14E84E62-61BB-44C6-B6E8-96AA593C0C0B}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7A-4035-A456-2F48ACE692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{92B8CF72-EE04-4A56-B765-B25BA93B9079}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7A-4035-A456-2F48ACE692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{FAEC5CAA-520E-4DE1-9AD9-546409940C9F}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7A-4035-A456-2F48ACE6929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{31C80E0C-709A-43BD-A675-F86DBE1098F3}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7A-4035-A456-2F48ACE6929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{F28EC17A-8D68-4691-8A64-C7FA886D02A4}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7A-4035-A456-2F48ACE6929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{54168DDC-9D46-490F-8ED6-660A91CB6A29}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7A-4035-A456-2F48ACE6929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{5051521E-1154-49FA-97A7-D27F7E43A510}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7A-4035-A456-2F48ACE692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6.4</c:v>
                </c:pt>
                <c:pt idx="16">
                  <c:v>6.3</c:v>
                </c:pt>
                <c:pt idx="24">
                  <c:v>6.8</c:v>
                </c:pt>
                <c:pt idx="32">
                  <c:v>7.3</c:v>
                </c:pt>
              </c:numCache>
            </c:numRef>
          </c:xVal>
          <c:yVal>
            <c:numRef>
              <c:f>公会計指標分析・財政指標組合せ分析表!$BP$73:$DC$73</c:f>
              <c:numCache>
                <c:formatCode>#,##0.0;"▲ "#,##0.0</c:formatCode>
                <c:ptCount val="40"/>
                <c:pt idx="0">
                  <c:v>89.4</c:v>
                </c:pt>
                <c:pt idx="8">
                  <c:v>79.400000000000006</c:v>
                </c:pt>
                <c:pt idx="16">
                  <c:v>88</c:v>
                </c:pt>
                <c:pt idx="24">
                  <c:v>85.4</c:v>
                </c:pt>
                <c:pt idx="32">
                  <c:v>74.099999999999994</c:v>
                </c:pt>
              </c:numCache>
            </c:numRef>
          </c:yVal>
          <c:smooth val="0"/>
          <c:extLst>
            <c:ext xmlns:c16="http://schemas.microsoft.com/office/drawing/2014/chart" uri="{C3380CC4-5D6E-409C-BE32-E72D297353CC}">
              <c16:uniqueId val="{00000009-2A7A-4035-A456-2F48ACE692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{5E082DAF-F092-4B91-8382-B9334B151AC2}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7A-4035-A456-2F48ACE692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{746EBA74-38A4-4855-94E1-548FA60FC73D}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7A-4035-A456-2F48ACE692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{8F299A3B-6436-4D1E-A7A0-4510C2A2D2F4}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7A-4035-A456-2F48ACE692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{60C0D1D3-CBDD-4578-97D0-A046B524DC28}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7A-4035-A456-2F48ACE692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{9CFFA2E9-2189-430F-9A26-C758158EB62A}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7A-4035-A456-2F48ACE6929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{F3E8DA04-DEBE-4B6B-891A-724CC60A3E4F}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7A-4035-A456-2F48ACE6929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{F4C38D2B-D717-452C-A3A7-19425F28E469}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7A-4035-A456-2F48ACE6929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{B1B0CFF9-2127-41CF-90A9-0C51CF319073}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7A-4035-A456-2F48ACE6929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{2AD23474-B059-4C52-9356-0719636F6276}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7A-4035-A456-2F48ACE692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8.9</c:v>
                </c:pt>
              </c:numCache>
            </c:numRef>
          </c:xVal>
          <c:yVal>
            <c:numRef>
              <c:f>公会計指標分析・財政指標組合せ分析表!$BP$77:$DC$77</c:f>
              <c:numCache>
                <c:formatCode>#,##0.0;"▲ "#,##0.0</c:formatCode>
                <c:ptCount val="40"/>
                <c:pt idx="0">
                  <c:v>31.3</c:v>
                </c:pt>
                <c:pt idx="8">
                  <c:v>25.3</c:v>
                </c:pt>
                <c:pt idx="16">
                  <c:v>25.5</c:v>
                </c:pt>
                <c:pt idx="24">
                  <c:v>37.299999999999997</c:v>
                </c:pt>
                <c:pt idx="32">
                  <c:v>25.2</c:v>
                </c:pt>
              </c:numCache>
            </c:numRef>
          </c:yVal>
          <c:smooth val="0"/>
          <c:extLst>
            <c:ext xmlns:c16="http://schemas.microsoft.com/office/drawing/2014/chart" uri="{C3380CC4-5D6E-409C-BE32-E72D297353CC}">
              <c16:uniqueId val="{00000013-2A7A-4035-A456-2F48ACE6929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年度においては、緊急防災・減災事業債や臨時財政対策債が増となり、元利償還金が前年度比で約</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億円増加したことに加え、医療器具購入に係る企業債の償還が開始したことに伴い、公営企業債の元利償還金に対する繰入金が前年度比で約</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億円増加となったことにより、実質公債費比率の分子は前年度比で約</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億円の増となった。この結果、単年度の実質公債費比率は前年度と比べ横ばいで、三か年平均では前年度と比べ</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今後、（仮称）中央防災公園の整備や道の駅の整備などの大型事業により地方債現在高が増加する見込みであるが、交付税措置がある有利な地方債の活用や、計画的な繰上償還の実施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財政調整基金および介護給付費準備基金へ新規に積み立てたことにより、充当可能基金が増加し、充当可能財源等は前年度比で約</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　加えて、合併特例債における新規発行額の減少などに伴い、地方債の現在高が前年度比で約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億円の減となっている。　</a:t>
          </a:r>
        </a:p>
        <a:p>
          <a:r>
            <a:rPr kumimoji="1" lang="ja-JP" altLang="en-US" sz="1400">
              <a:latin typeface="ＭＳ ゴシック" pitchFamily="49" charset="-128"/>
              <a:ea typeface="ＭＳ ゴシック" pitchFamily="49" charset="-128"/>
            </a:rPr>
            <a:t>　結果として、将来負担比率の分子は前年度比で</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億円の減となり、前年度比</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今後、（仮称）中央防災公園の整備や道の駅の整備などの大型事業により地方債現在高が増加する見込みであるが、交付税措置がある有利な地方債の活用や、計画的な繰上償還の実施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和歌山県海南市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これは、地域振興基金で、道の駅整備事業や（仮称）中央防災公園整備事業、（仮称）体験学習施設建設事業に基金を充当したことにより、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百万円が減少した一方で、財政調整基金で新規に積み立てたことにより約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億円が増加したことなどが主な要因である。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財政調整基金においては、将来の公債費の増額および公共施設の適正化に係る経費や大規模災害などの不測の事態が発生した際に備えるため、決算剰余金処分による積立てを行う。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その他の基金においては、それぞれの目的に合わせて活用を行う。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市民の連携の強化又は地域振興に要する経費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個性豊かな地域づくりを推進し、本市の活性化を図るための経費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赤坂地区排水処理施設管理基金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本市の赤坂地区排水処理施設の管理に要する経費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年度においては、道の駅整備事業や（仮称）中央防災公園整備事業、（仮称）体験学習施設建設事業に基金を充当したことにより、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鈴木屋敷再生・復元等支援事業に係る寄附金を積み立てたことにより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赤坂地区排水処理施設管理基金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年度においては、赤坂クリーンセンターの動力盤内電気部品の更新工事などの施設整備に基金を充当したことにより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おいては、市民の連携の強化又は地域振興に要する経費、地域づくり推進基金においては、個性豊かな地域づくりを推進し、本市の活性化を図るための経費、赤坂地区排水処理施設管理基金においては、本市の赤坂地区排水処理施設の管理に要する経費など、それぞれの目的に合わせて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財政調整基金においては、将来の公債費の増額および公共施設の適正化に係る経費や大規模災害などの不測の事態が発生した際に備えるため、決算剰余金処分による積立てを行う。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繰上償還実施に向けての積立てを検討する。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和歌山県平均を上回っており、類似団体と比較しても高い水準にある。今後も公共施設等総合管理計画に基づき、公共施設の統廃合も含め、施設保有量の最適化及び施設の適正な維持管理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100859</xdr:rowOff>
    </xdr:from>
    <xdr:to>
      <xdr:col>19</xdr:col>
      <xdr:colOff>187325</xdr:colOff>
      <xdr:row>31</xdr:row>
      <xdr:rowOff>31009</xdr:rowOff>
    </xdr:to>
    <xdr:sp macro="" textlink="">
      <xdr:nvSpPr>
        <xdr:cNvPr id="72" name="フローチャート: 判断 71"/>
        <xdr:cNvSpPr/>
      </xdr:nvSpPr>
      <xdr:spPr>
        <a:xfrm>
          <a:off x="4000500" y="601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73" name="フローチャート: 判断 72"/>
        <xdr:cNvSpPr/>
      </xdr:nvSpPr>
      <xdr:spPr>
        <a:xfrm>
          <a:off x="3238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61278</xdr:rowOff>
    </xdr:from>
    <xdr:to>
      <xdr:col>11</xdr:col>
      <xdr:colOff>187325</xdr:colOff>
      <xdr:row>30</xdr:row>
      <xdr:rowOff>162878</xdr:rowOff>
    </xdr:to>
    <xdr:sp macro="" textlink="">
      <xdr:nvSpPr>
        <xdr:cNvPr id="74" name="フローチャート: 判断 73"/>
        <xdr:cNvSpPr/>
      </xdr:nvSpPr>
      <xdr:spPr>
        <a:xfrm>
          <a:off x="24765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37888</xdr:rowOff>
    </xdr:from>
    <xdr:to>
      <xdr:col>7</xdr:col>
      <xdr:colOff>187325</xdr:colOff>
      <xdr:row>30</xdr:row>
      <xdr:rowOff>139488</xdr:rowOff>
    </xdr:to>
    <xdr:sp macro="" textlink="">
      <xdr:nvSpPr>
        <xdr:cNvPr id="75" name="フローチャート: 判断 74"/>
        <xdr:cNvSpPr/>
      </xdr:nvSpPr>
      <xdr:spPr>
        <a:xfrm>
          <a:off x="1714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154834</xdr:rowOff>
    </xdr:from>
    <xdr:to>
      <xdr:col>23</xdr:col>
      <xdr:colOff>136525</xdr:colOff>
      <xdr:row>31</xdr:row>
      <xdr:rowOff>84984</xdr:rowOff>
    </xdr:to>
    <xdr:sp macro="" textlink="">
      <xdr:nvSpPr>
        <xdr:cNvPr id="81" name="楕円 80"/>
        <xdr:cNvSpPr/>
      </xdr:nvSpPr>
      <xdr:spPr>
        <a:xfrm>
          <a:off x="47117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133261</xdr:rowOff>
    </xdr:from>
    <xdr:ext cx="405111" cy="259045"/>
    <xdr:sp macro="" textlink="">
      <xdr:nvSpPr>
        <xdr:cNvPr id="82" name="有形固定資産減価償却率該当値テキスト"/>
        <xdr:cNvSpPr txBox="1"/>
      </xdr:nvSpPr>
      <xdr:spPr>
        <a:xfrm>
          <a:off x="4813300" y="6048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136842</xdr:rowOff>
    </xdr:from>
    <xdr:to>
      <xdr:col>19</xdr:col>
      <xdr:colOff>187325</xdr:colOff>
      <xdr:row>31</xdr:row>
      <xdr:rowOff>66992</xdr:rowOff>
    </xdr:to>
    <xdr:sp macro="" textlink="">
      <xdr:nvSpPr>
        <xdr:cNvPr id="83" name="楕円 82"/>
        <xdr:cNvSpPr/>
      </xdr:nvSpPr>
      <xdr:spPr>
        <a:xfrm>
          <a:off x="4000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xdr:rowOff>
    </xdr:from>
    <xdr:to>
      <xdr:col>23</xdr:col>
      <xdr:colOff>85725</xdr:colOff>
      <xdr:row>31</xdr:row>
      <xdr:rowOff>34184</xdr:rowOff>
    </xdr:to>
    <xdr:cxnSp macro="">
      <xdr:nvCxnSpPr>
        <xdr:cNvPr id="84" name="直線コネクタ 83"/>
        <xdr:cNvCxnSpPr/>
      </xdr:nvCxnSpPr>
      <xdr:spPr>
        <a:xfrm>
          <a:off x="4051300" y="6102667"/>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140441</xdr:rowOff>
    </xdr:from>
    <xdr:to>
      <xdr:col>15</xdr:col>
      <xdr:colOff>187325</xdr:colOff>
      <xdr:row>31</xdr:row>
      <xdr:rowOff>70591</xdr:rowOff>
    </xdr:to>
    <xdr:sp macro="" textlink="">
      <xdr:nvSpPr>
        <xdr:cNvPr id="85" name="楕円 84"/>
        <xdr:cNvSpPr/>
      </xdr:nvSpPr>
      <xdr:spPr>
        <a:xfrm>
          <a:off x="3238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19791</xdr:rowOff>
    </xdr:to>
    <xdr:cxnSp macro="">
      <xdr:nvCxnSpPr>
        <xdr:cNvPr id="86" name="直線コネクタ 85"/>
        <xdr:cNvCxnSpPr/>
      </xdr:nvCxnSpPr>
      <xdr:spPr>
        <a:xfrm flipV="1">
          <a:off x="3289300" y="6102667"/>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158433</xdr:rowOff>
    </xdr:from>
    <xdr:to>
      <xdr:col>11</xdr:col>
      <xdr:colOff>187325</xdr:colOff>
      <xdr:row>31</xdr:row>
      <xdr:rowOff>88583</xdr:rowOff>
    </xdr:to>
    <xdr:sp macro="" textlink="">
      <xdr:nvSpPr>
        <xdr:cNvPr id="87" name="楕円 86"/>
        <xdr:cNvSpPr/>
      </xdr:nvSpPr>
      <xdr:spPr>
        <a:xfrm>
          <a:off x="2476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19791</xdr:rowOff>
    </xdr:from>
    <xdr:to>
      <xdr:col>15</xdr:col>
      <xdr:colOff>136525</xdr:colOff>
      <xdr:row>31</xdr:row>
      <xdr:rowOff>37783</xdr:rowOff>
    </xdr:to>
    <xdr:cxnSp macro="">
      <xdr:nvCxnSpPr>
        <xdr:cNvPr id="88" name="直線コネクタ 87"/>
        <xdr:cNvCxnSpPr/>
      </xdr:nvCxnSpPr>
      <xdr:spPr>
        <a:xfrm flipV="1">
          <a:off x="2527300" y="610626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144039</xdr:rowOff>
    </xdr:from>
    <xdr:to>
      <xdr:col>7</xdr:col>
      <xdr:colOff>187325</xdr:colOff>
      <xdr:row>31</xdr:row>
      <xdr:rowOff>74189</xdr:rowOff>
    </xdr:to>
    <xdr:sp macro="" textlink="">
      <xdr:nvSpPr>
        <xdr:cNvPr id="89" name="楕円 88"/>
        <xdr:cNvSpPr/>
      </xdr:nvSpPr>
      <xdr:spPr>
        <a:xfrm>
          <a:off x="1714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23389</xdr:rowOff>
    </xdr:from>
    <xdr:to>
      <xdr:col>11</xdr:col>
      <xdr:colOff>136525</xdr:colOff>
      <xdr:row>31</xdr:row>
      <xdr:rowOff>37783</xdr:rowOff>
    </xdr:to>
    <xdr:cxnSp macro="">
      <xdr:nvCxnSpPr>
        <xdr:cNvPr id="90" name="直線コネクタ 89"/>
        <xdr:cNvCxnSpPr/>
      </xdr:nvCxnSpPr>
      <xdr:spPr>
        <a:xfrm>
          <a:off x="1765300" y="6109864"/>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47536</xdr:rowOff>
    </xdr:from>
    <xdr:ext cx="405111" cy="259045"/>
    <xdr:sp macro="" textlink="">
      <xdr:nvSpPr>
        <xdr:cNvPr id="91" name="n_1aveValue有形固定資産減価償却率"/>
        <xdr:cNvSpPr txBox="1"/>
      </xdr:nvSpPr>
      <xdr:spPr>
        <a:xfrm>
          <a:off x="3836044" y="579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29544</xdr:rowOff>
    </xdr:from>
    <xdr:ext cx="405111" cy="259045"/>
    <xdr:sp macro="" textlink="">
      <xdr:nvSpPr>
        <xdr:cNvPr id="92" name="n_2aveValue有形固定資産減価償却率"/>
        <xdr:cNvSpPr txBox="1"/>
      </xdr:nvSpPr>
      <xdr:spPr>
        <a:xfrm>
          <a:off x="30867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7955</xdr:rowOff>
    </xdr:from>
    <xdr:ext cx="405111" cy="259045"/>
    <xdr:sp macro="" textlink="">
      <xdr:nvSpPr>
        <xdr:cNvPr id="93" name="n_3aveValue有形固定資産減価償却率"/>
        <xdr:cNvSpPr txBox="1"/>
      </xdr:nvSpPr>
      <xdr:spPr>
        <a:xfrm>
          <a:off x="23247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156015</xdr:rowOff>
    </xdr:from>
    <xdr:ext cx="405111" cy="259045"/>
    <xdr:sp macro="" textlink="">
      <xdr:nvSpPr>
        <xdr:cNvPr id="94" name="n_4aveValue有形固定資産減価償却率"/>
        <xdr:cNvSpPr txBox="1"/>
      </xdr:nvSpPr>
      <xdr:spPr>
        <a:xfrm>
          <a:off x="1562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58119</xdr:rowOff>
    </xdr:from>
    <xdr:ext cx="405111" cy="259045"/>
    <xdr:sp macro="" textlink="">
      <xdr:nvSpPr>
        <xdr:cNvPr id="95" name="n_1mainValue有形固定資産減価償却率"/>
        <xdr:cNvSpPr txBox="1"/>
      </xdr:nvSpPr>
      <xdr:spPr>
        <a:xfrm>
          <a:off x="38360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61718</xdr:rowOff>
    </xdr:from>
    <xdr:ext cx="405111" cy="259045"/>
    <xdr:sp macro="" textlink="">
      <xdr:nvSpPr>
        <xdr:cNvPr id="96" name="n_2mainValue有形固定資産減価償却率"/>
        <xdr:cNvSpPr txBox="1"/>
      </xdr:nvSpPr>
      <xdr:spPr>
        <a:xfrm>
          <a:off x="30867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79710</xdr:rowOff>
    </xdr:from>
    <xdr:ext cx="405111" cy="259045"/>
    <xdr:sp macro="" textlink="">
      <xdr:nvSpPr>
        <xdr:cNvPr id="97" name="n_3mainValue有形固定資産減価償却率"/>
        <xdr:cNvSpPr txBox="1"/>
      </xdr:nvSpPr>
      <xdr:spPr>
        <a:xfrm>
          <a:off x="2324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65316</xdr:rowOff>
    </xdr:from>
    <xdr:ext cx="405111" cy="259045"/>
    <xdr:sp macro="" textlink="">
      <xdr:nvSpPr>
        <xdr:cNvPr id="98" name="n_4mainValue有形固定資産減価償却率"/>
        <xdr:cNvSpPr txBox="1"/>
      </xdr:nvSpPr>
      <xdr:spPr>
        <a:xfrm>
          <a:off x="15627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全国平均及び和歌山県平均を上回っており、類似団体と比較しても高い水準にある。今後も、事業の選択と集中による地方債の発行抑制を図り、健全な財政運営に努める。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44457</xdr:rowOff>
    </xdr:from>
    <xdr:to>
      <xdr:col>76</xdr:col>
      <xdr:colOff>21589</xdr:colOff>
      <xdr:row>32</xdr:row>
      <xdr:rowOff>158037</xdr:rowOff>
    </xdr:to>
    <xdr:cxnSp macro="">
      <xdr:nvCxnSpPr>
        <xdr:cNvPr id="127" name="直線コネクタ 126"/>
        <xdr:cNvCxnSpPr/>
      </xdr:nvCxnSpPr>
      <xdr:spPr>
        <a:xfrm flipV="1">
          <a:off x="14793595" y="5445132"/>
          <a:ext cx="1269" cy="97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161864</xdr:rowOff>
    </xdr:from>
    <xdr:ext cx="469744" cy="259045"/>
    <xdr:sp macro="" textlink="">
      <xdr:nvSpPr>
        <xdr:cNvPr id="128" name="債務償還比率最小値テキスト"/>
        <xdr:cNvSpPr txBox="1"/>
      </xdr:nvSpPr>
      <xdr:spPr>
        <a:xfrm>
          <a:off x="14846300" y="641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158037</xdr:rowOff>
    </xdr:from>
    <xdr:to>
      <xdr:col>76</xdr:col>
      <xdr:colOff>111125</xdr:colOff>
      <xdr:row>32</xdr:row>
      <xdr:rowOff>158037</xdr:rowOff>
    </xdr:to>
    <xdr:cxnSp macro="">
      <xdr:nvCxnSpPr>
        <xdr:cNvPr id="129" name="直線コネクタ 128"/>
        <xdr:cNvCxnSpPr/>
      </xdr:nvCxnSpPr>
      <xdr:spPr>
        <a:xfrm>
          <a:off x="14706600" y="641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162584</xdr:rowOff>
    </xdr:from>
    <xdr:ext cx="469744" cy="259045"/>
    <xdr:sp macro="" textlink="">
      <xdr:nvSpPr>
        <xdr:cNvPr id="130" name="債務償還比率最大値テキスト"/>
        <xdr:cNvSpPr txBox="1"/>
      </xdr:nvSpPr>
      <xdr:spPr>
        <a:xfrm>
          <a:off x="14846300" y="52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44457</xdr:rowOff>
    </xdr:from>
    <xdr:to>
      <xdr:col>76</xdr:col>
      <xdr:colOff>111125</xdr:colOff>
      <xdr:row>27</xdr:row>
      <xdr:rowOff>44457</xdr:rowOff>
    </xdr:to>
    <xdr:cxnSp macro="">
      <xdr:nvCxnSpPr>
        <xdr:cNvPr id="131" name="直線コネクタ 130"/>
        <xdr:cNvCxnSpPr/>
      </xdr:nvCxnSpPr>
      <xdr:spPr>
        <a:xfrm>
          <a:off x="14706600" y="544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169724</xdr:rowOff>
    </xdr:from>
    <xdr:ext cx="469744" cy="259045"/>
    <xdr:sp macro="" textlink="">
      <xdr:nvSpPr>
        <xdr:cNvPr id="132" name="債務償還比率平均値テキスト"/>
        <xdr:cNvSpPr txBox="1"/>
      </xdr:nvSpPr>
      <xdr:spPr>
        <a:xfrm>
          <a:off x="14846300" y="574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146847</xdr:rowOff>
    </xdr:from>
    <xdr:to>
      <xdr:col>76</xdr:col>
      <xdr:colOff>73025</xdr:colOff>
      <xdr:row>30</xdr:row>
      <xdr:rowOff>76997</xdr:rowOff>
    </xdr:to>
    <xdr:sp macro="" textlink="">
      <xdr:nvSpPr>
        <xdr:cNvPr id="133" name="フローチャート: 判断 132"/>
        <xdr:cNvSpPr/>
      </xdr:nvSpPr>
      <xdr:spPr>
        <a:xfrm>
          <a:off x="14744700" y="58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125928</xdr:rowOff>
    </xdr:from>
    <xdr:to>
      <xdr:col>72</xdr:col>
      <xdr:colOff>123825</xdr:colOff>
      <xdr:row>31</xdr:row>
      <xdr:rowOff>56078</xdr:rowOff>
    </xdr:to>
    <xdr:sp macro="" textlink="">
      <xdr:nvSpPr>
        <xdr:cNvPr id="134" name="フローチャート: 判断 133"/>
        <xdr:cNvSpPr/>
      </xdr:nvSpPr>
      <xdr:spPr>
        <a:xfrm>
          <a:off x="14033500" y="60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110695</xdr:rowOff>
    </xdr:from>
    <xdr:to>
      <xdr:col>68</xdr:col>
      <xdr:colOff>123825</xdr:colOff>
      <xdr:row>31</xdr:row>
      <xdr:rowOff>40845</xdr:rowOff>
    </xdr:to>
    <xdr:sp macro="" textlink="">
      <xdr:nvSpPr>
        <xdr:cNvPr id="135" name="フローチャート: 判断 134"/>
        <xdr:cNvSpPr/>
      </xdr:nvSpPr>
      <xdr:spPr>
        <a:xfrm>
          <a:off x="13271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91743</xdr:rowOff>
    </xdr:from>
    <xdr:to>
      <xdr:col>64</xdr:col>
      <xdr:colOff>123825</xdr:colOff>
      <xdr:row>31</xdr:row>
      <xdr:rowOff>21893</xdr:rowOff>
    </xdr:to>
    <xdr:sp macro="" textlink="">
      <xdr:nvSpPr>
        <xdr:cNvPr id="136" name="フローチャート: 判断 135"/>
        <xdr:cNvSpPr/>
      </xdr:nvSpPr>
      <xdr:spPr>
        <a:xfrm>
          <a:off x="12509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115852</xdr:rowOff>
    </xdr:from>
    <xdr:to>
      <xdr:col>60</xdr:col>
      <xdr:colOff>123825</xdr:colOff>
      <xdr:row>31</xdr:row>
      <xdr:rowOff>46002</xdr:rowOff>
    </xdr:to>
    <xdr:sp macro="" textlink="">
      <xdr:nvSpPr>
        <xdr:cNvPr id="137" name="フローチャート: 判断 136"/>
        <xdr:cNvSpPr/>
      </xdr:nvSpPr>
      <xdr:spPr>
        <a:xfrm>
          <a:off x="11747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134394</xdr:rowOff>
    </xdr:from>
    <xdr:to>
      <xdr:col>76</xdr:col>
      <xdr:colOff>73025</xdr:colOff>
      <xdr:row>32</xdr:row>
      <xdr:rowOff>64544</xdr:rowOff>
    </xdr:to>
    <xdr:sp macro="" textlink="">
      <xdr:nvSpPr>
        <xdr:cNvPr id="143" name="楕円 142"/>
        <xdr:cNvSpPr/>
      </xdr:nvSpPr>
      <xdr:spPr>
        <a:xfrm>
          <a:off x="14744700" y="62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112821</xdr:rowOff>
    </xdr:from>
    <xdr:ext cx="469744" cy="259045"/>
    <xdr:sp macro="" textlink="">
      <xdr:nvSpPr>
        <xdr:cNvPr id="144" name="債務償還比率該当値テキスト"/>
        <xdr:cNvSpPr txBox="1"/>
      </xdr:nvSpPr>
      <xdr:spPr>
        <a:xfrm>
          <a:off x="14846300" y="619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151807</xdr:rowOff>
    </xdr:from>
    <xdr:to>
      <xdr:col>72</xdr:col>
      <xdr:colOff>123825</xdr:colOff>
      <xdr:row>34</xdr:row>
      <xdr:rowOff>81957</xdr:rowOff>
    </xdr:to>
    <xdr:sp macro="" textlink="">
      <xdr:nvSpPr>
        <xdr:cNvPr id="145" name="楕円 144"/>
        <xdr:cNvSpPr/>
      </xdr:nvSpPr>
      <xdr:spPr>
        <a:xfrm>
          <a:off x="14033500" y="65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13744</xdr:rowOff>
    </xdr:from>
    <xdr:to>
      <xdr:col>76</xdr:col>
      <xdr:colOff>22225</xdr:colOff>
      <xdr:row>34</xdr:row>
      <xdr:rowOff>31157</xdr:rowOff>
    </xdr:to>
    <xdr:cxnSp macro="">
      <xdr:nvCxnSpPr>
        <xdr:cNvPr id="146" name="直線コネクタ 145"/>
        <xdr:cNvCxnSpPr/>
      </xdr:nvCxnSpPr>
      <xdr:spPr>
        <a:xfrm flipV="1">
          <a:off x="14084300" y="6271669"/>
          <a:ext cx="711200" cy="3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19579</xdr:rowOff>
    </xdr:from>
    <xdr:to>
      <xdr:col>68</xdr:col>
      <xdr:colOff>123825</xdr:colOff>
      <xdr:row>34</xdr:row>
      <xdr:rowOff>121179</xdr:rowOff>
    </xdr:to>
    <xdr:sp macro="" textlink="">
      <xdr:nvSpPr>
        <xdr:cNvPr id="147" name="楕円 146"/>
        <xdr:cNvSpPr/>
      </xdr:nvSpPr>
      <xdr:spPr>
        <a:xfrm>
          <a:off x="13271500" y="66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31157</xdr:rowOff>
    </xdr:from>
    <xdr:to>
      <xdr:col>72</xdr:col>
      <xdr:colOff>73025</xdr:colOff>
      <xdr:row>34</xdr:row>
      <xdr:rowOff>70379</xdr:rowOff>
    </xdr:to>
    <xdr:cxnSp macro="">
      <xdr:nvCxnSpPr>
        <xdr:cNvPr id="148" name="直線コネクタ 147"/>
        <xdr:cNvCxnSpPr/>
      </xdr:nvCxnSpPr>
      <xdr:spPr>
        <a:xfrm flipV="1">
          <a:off x="13322300" y="6631982"/>
          <a:ext cx="7620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83199</xdr:rowOff>
    </xdr:from>
    <xdr:to>
      <xdr:col>64</xdr:col>
      <xdr:colOff>123825</xdr:colOff>
      <xdr:row>34</xdr:row>
      <xdr:rowOff>13349</xdr:rowOff>
    </xdr:to>
    <xdr:sp macro="" textlink="">
      <xdr:nvSpPr>
        <xdr:cNvPr id="149" name="楕円 148"/>
        <xdr:cNvSpPr/>
      </xdr:nvSpPr>
      <xdr:spPr>
        <a:xfrm>
          <a:off x="12509500" y="65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133999</xdr:rowOff>
    </xdr:from>
    <xdr:to>
      <xdr:col>68</xdr:col>
      <xdr:colOff>73025</xdr:colOff>
      <xdr:row>34</xdr:row>
      <xdr:rowOff>70379</xdr:rowOff>
    </xdr:to>
    <xdr:cxnSp macro="">
      <xdr:nvCxnSpPr>
        <xdr:cNvPr id="150" name="直線コネクタ 149"/>
        <xdr:cNvCxnSpPr/>
      </xdr:nvCxnSpPr>
      <xdr:spPr>
        <a:xfrm>
          <a:off x="12560300" y="6563374"/>
          <a:ext cx="7620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170568</xdr:rowOff>
    </xdr:from>
    <xdr:to>
      <xdr:col>60</xdr:col>
      <xdr:colOff>123825</xdr:colOff>
      <xdr:row>33</xdr:row>
      <xdr:rowOff>100718</xdr:rowOff>
    </xdr:to>
    <xdr:sp macro="" textlink="">
      <xdr:nvSpPr>
        <xdr:cNvPr id="151" name="楕円 150"/>
        <xdr:cNvSpPr/>
      </xdr:nvSpPr>
      <xdr:spPr>
        <a:xfrm>
          <a:off x="11747500" y="64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49918</xdr:rowOff>
    </xdr:from>
    <xdr:to>
      <xdr:col>64</xdr:col>
      <xdr:colOff>73025</xdr:colOff>
      <xdr:row>33</xdr:row>
      <xdr:rowOff>133999</xdr:rowOff>
    </xdr:to>
    <xdr:cxnSp macro="">
      <xdr:nvCxnSpPr>
        <xdr:cNvPr id="152" name="直線コネクタ 151"/>
        <xdr:cNvCxnSpPr/>
      </xdr:nvCxnSpPr>
      <xdr:spPr>
        <a:xfrm>
          <a:off x="11798300" y="6479293"/>
          <a:ext cx="7620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72605</xdr:rowOff>
    </xdr:from>
    <xdr:ext cx="469744" cy="259045"/>
    <xdr:sp macro="" textlink="">
      <xdr:nvSpPr>
        <xdr:cNvPr id="153" name="n_1aveValue債務償還比率"/>
        <xdr:cNvSpPr txBox="1"/>
      </xdr:nvSpPr>
      <xdr:spPr>
        <a:xfrm>
          <a:off x="13836727" y="58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57372</xdr:rowOff>
    </xdr:from>
    <xdr:ext cx="469744" cy="259045"/>
    <xdr:sp macro="" textlink="">
      <xdr:nvSpPr>
        <xdr:cNvPr id="154" name="n_2aveValue債務償還比率"/>
        <xdr:cNvSpPr txBox="1"/>
      </xdr:nvSpPr>
      <xdr:spPr>
        <a:xfrm>
          <a:off x="130874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38420</xdr:rowOff>
    </xdr:from>
    <xdr:ext cx="469744" cy="259045"/>
    <xdr:sp macro="" textlink="">
      <xdr:nvSpPr>
        <xdr:cNvPr id="155" name="n_3aveValue債務償還比率"/>
        <xdr:cNvSpPr txBox="1"/>
      </xdr:nvSpPr>
      <xdr:spPr>
        <a:xfrm>
          <a:off x="12325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62529</xdr:rowOff>
    </xdr:from>
    <xdr:ext cx="469744" cy="259045"/>
    <xdr:sp macro="" textlink="">
      <xdr:nvSpPr>
        <xdr:cNvPr id="156" name="n_4aveValue債務償還比率"/>
        <xdr:cNvSpPr txBox="1"/>
      </xdr:nvSpPr>
      <xdr:spPr>
        <a:xfrm>
          <a:off x="11563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73084</xdr:rowOff>
    </xdr:from>
    <xdr:ext cx="560923" cy="259045"/>
    <xdr:sp macro="" textlink="">
      <xdr:nvSpPr>
        <xdr:cNvPr id="157" name="n_1mainValue債務償還比率"/>
        <xdr:cNvSpPr txBox="1"/>
      </xdr:nvSpPr>
      <xdr:spPr>
        <a:xfrm>
          <a:off x="13791138" y="66739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112306</xdr:rowOff>
    </xdr:from>
    <xdr:ext cx="560923" cy="259045"/>
    <xdr:sp macro="" textlink="">
      <xdr:nvSpPr>
        <xdr:cNvPr id="158" name="n_2mainValue債務償還比率"/>
        <xdr:cNvSpPr txBox="1"/>
      </xdr:nvSpPr>
      <xdr:spPr>
        <a:xfrm>
          <a:off x="13041838" y="6713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4476</xdr:rowOff>
    </xdr:from>
    <xdr:ext cx="560923" cy="259045"/>
    <xdr:sp macro="" textlink="">
      <xdr:nvSpPr>
        <xdr:cNvPr id="159" name="n_3mainValue債務償還比率"/>
        <xdr:cNvSpPr txBox="1"/>
      </xdr:nvSpPr>
      <xdr:spPr>
        <a:xfrm>
          <a:off x="12279838" y="66053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91845</xdr:rowOff>
    </xdr:from>
    <xdr:ext cx="469744" cy="259045"/>
    <xdr:sp macro="" textlink="">
      <xdr:nvSpPr>
        <xdr:cNvPr id="160" name="n_4mainValue債務償還比率"/>
        <xdr:cNvSpPr txBox="1"/>
      </xdr:nvSpPr>
      <xdr:spPr>
        <a:xfrm>
          <a:off x="11563427" y="652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73025</xdr:rowOff>
    </xdr:from>
    <xdr:to>
      <xdr:col>24</xdr:col>
      <xdr:colOff>114300</xdr:colOff>
      <xdr:row>41</xdr:row>
      <xdr:rowOff>3175</xdr:rowOff>
    </xdr:to>
    <xdr:sp macro="" textlink="">
      <xdr:nvSpPr>
        <xdr:cNvPr id="73" name="楕円 72"/>
        <xdr:cNvSpPr/>
      </xdr:nvSpPr>
      <xdr:spPr>
        <a:xfrm>
          <a:off x="45847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51452</xdr:rowOff>
    </xdr:from>
    <xdr:ext cx="405111" cy="259045"/>
    <xdr:sp macro="" textlink="">
      <xdr:nvSpPr>
        <xdr:cNvPr id="74" name="【道路】&#10;有形固定資産減価償却率該当値テキスト"/>
        <xdr:cNvSpPr txBox="1"/>
      </xdr:nvSpPr>
      <xdr:spPr>
        <a:xfrm>
          <a:off x="4673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78740</xdr:rowOff>
    </xdr:from>
    <xdr:to>
      <xdr:col>20</xdr:col>
      <xdr:colOff>38100</xdr:colOff>
      <xdr:row>41</xdr:row>
      <xdr:rowOff>8890</xdr:rowOff>
    </xdr:to>
    <xdr:sp macro="" textlink="">
      <xdr:nvSpPr>
        <xdr:cNvPr id="75" name="楕円 74"/>
        <xdr:cNvSpPr/>
      </xdr:nvSpPr>
      <xdr:spPr>
        <a:xfrm>
          <a:off x="3746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123825</xdr:rowOff>
    </xdr:from>
    <xdr:to>
      <xdr:col>24</xdr:col>
      <xdr:colOff>63500</xdr:colOff>
      <xdr:row>40</xdr:row>
      <xdr:rowOff>129540</xdr:rowOff>
    </xdr:to>
    <xdr:cxnSp macro="">
      <xdr:nvCxnSpPr>
        <xdr:cNvPr id="76" name="直線コネクタ 75"/>
        <xdr:cNvCxnSpPr/>
      </xdr:nvCxnSpPr>
      <xdr:spPr>
        <a:xfrm flipV="1">
          <a:off x="3797300" y="69818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93980</xdr:rowOff>
    </xdr:from>
    <xdr:to>
      <xdr:col>15</xdr:col>
      <xdr:colOff>101600</xdr:colOff>
      <xdr:row>41</xdr:row>
      <xdr:rowOff>24130</xdr:rowOff>
    </xdr:to>
    <xdr:sp macro="" textlink="">
      <xdr:nvSpPr>
        <xdr:cNvPr id="77" name="楕円 76"/>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129540</xdr:rowOff>
    </xdr:from>
    <xdr:to>
      <xdr:col>19</xdr:col>
      <xdr:colOff>177800</xdr:colOff>
      <xdr:row>40</xdr:row>
      <xdr:rowOff>144780</xdr:rowOff>
    </xdr:to>
    <xdr:cxnSp macro="">
      <xdr:nvCxnSpPr>
        <xdr:cNvPr id="78" name="直線コネクタ 77"/>
        <xdr:cNvCxnSpPr/>
      </xdr:nvCxnSpPr>
      <xdr:spPr>
        <a:xfrm flipV="1">
          <a:off x="2908300" y="6987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88265</xdr:rowOff>
    </xdr:from>
    <xdr:to>
      <xdr:col>10</xdr:col>
      <xdr:colOff>165100</xdr:colOff>
      <xdr:row>41</xdr:row>
      <xdr:rowOff>18415</xdr:rowOff>
    </xdr:to>
    <xdr:sp macro="" textlink="">
      <xdr:nvSpPr>
        <xdr:cNvPr id="79" name="楕円 78"/>
        <xdr:cNvSpPr/>
      </xdr:nvSpPr>
      <xdr:spPr>
        <a:xfrm>
          <a:off x="1968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139065</xdr:rowOff>
    </xdr:from>
    <xdr:to>
      <xdr:col>15</xdr:col>
      <xdr:colOff>50800</xdr:colOff>
      <xdr:row>40</xdr:row>
      <xdr:rowOff>144780</xdr:rowOff>
    </xdr:to>
    <xdr:cxnSp macro="">
      <xdr:nvCxnSpPr>
        <xdr:cNvPr id="80" name="直線コネクタ 79"/>
        <xdr:cNvCxnSpPr/>
      </xdr:nvCxnSpPr>
      <xdr:spPr>
        <a:xfrm>
          <a:off x="2019300" y="6997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80645</xdr:rowOff>
    </xdr:from>
    <xdr:to>
      <xdr:col>6</xdr:col>
      <xdr:colOff>38100</xdr:colOff>
      <xdr:row>41</xdr:row>
      <xdr:rowOff>10795</xdr:rowOff>
    </xdr:to>
    <xdr:sp macro="" textlink="">
      <xdr:nvSpPr>
        <xdr:cNvPr id="81" name="楕円 80"/>
        <xdr:cNvSpPr/>
      </xdr:nvSpPr>
      <xdr:spPr>
        <a:xfrm>
          <a:off x="1079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131445</xdr:rowOff>
    </xdr:from>
    <xdr:to>
      <xdr:col>10</xdr:col>
      <xdr:colOff>114300</xdr:colOff>
      <xdr:row>40</xdr:row>
      <xdr:rowOff>139065</xdr:rowOff>
    </xdr:to>
    <xdr:cxnSp macro="">
      <xdr:nvCxnSpPr>
        <xdr:cNvPr id="82" name="直線コネクタ 81"/>
        <xdr:cNvCxnSpPr/>
      </xdr:nvCxnSpPr>
      <xdr:spPr>
        <a:xfrm>
          <a:off x="1130300" y="6989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5" name="n_3ave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6" name="n_4aveValue【道路】&#10;有形固定資産減価償却率"/>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xdr:rowOff>
    </xdr:from>
    <xdr:ext cx="405111" cy="259045"/>
    <xdr:sp macro="" textlink="">
      <xdr:nvSpPr>
        <xdr:cNvPr id="87" name="n_1mainValue【道路】&#10;有形固定資産減価償却率"/>
        <xdr:cNvSpPr txBox="1"/>
      </xdr:nvSpPr>
      <xdr:spPr>
        <a:xfrm>
          <a:off x="35820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8" name="n_2mainValue【道路】&#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9542</xdr:rowOff>
    </xdr:from>
    <xdr:ext cx="405111" cy="259045"/>
    <xdr:sp macro="" textlink="">
      <xdr:nvSpPr>
        <xdr:cNvPr id="89" name="n_3mainValue【道路】&#10;有形固定資産減価償却率"/>
        <xdr:cNvSpPr txBox="1"/>
      </xdr:nvSpPr>
      <xdr:spPr>
        <a:xfrm>
          <a:off x="1816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1922</xdr:rowOff>
    </xdr:from>
    <xdr:ext cx="405111" cy="259045"/>
    <xdr:sp macro="" textlink="">
      <xdr:nvSpPr>
        <xdr:cNvPr id="90" name="n_4mainValue【道路】&#10;有形固定資産減価償却率"/>
        <xdr:cNvSpPr txBox="1"/>
      </xdr:nvSpPr>
      <xdr:spPr>
        <a:xfrm>
          <a:off x="927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94099</xdr:rowOff>
    </xdr:from>
    <xdr:to>
      <xdr:col>50</xdr:col>
      <xdr:colOff>165100</xdr:colOff>
      <xdr:row>41</xdr:row>
      <xdr:rowOff>24249</xdr:rowOff>
    </xdr:to>
    <xdr:sp macro="" textlink="">
      <xdr:nvSpPr>
        <xdr:cNvPr id="119" name="フローチャート: 判断 118"/>
        <xdr:cNvSpPr/>
      </xdr:nvSpPr>
      <xdr:spPr>
        <a:xfrm>
          <a:off x="9588500" y="695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129660</xdr:rowOff>
    </xdr:from>
    <xdr:to>
      <xdr:col>46</xdr:col>
      <xdr:colOff>38100</xdr:colOff>
      <xdr:row>41</xdr:row>
      <xdr:rowOff>59810</xdr:rowOff>
    </xdr:to>
    <xdr:sp macro="" textlink="">
      <xdr:nvSpPr>
        <xdr:cNvPr id="120" name="フローチャート: 判断 119"/>
        <xdr:cNvSpPr/>
      </xdr:nvSpPr>
      <xdr:spPr>
        <a:xfrm>
          <a:off x="8699500" y="69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1" name="フローチャート: 判断 120"/>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110576</xdr:rowOff>
    </xdr:from>
    <xdr:to>
      <xdr:col>36</xdr:col>
      <xdr:colOff>165100</xdr:colOff>
      <xdr:row>41</xdr:row>
      <xdr:rowOff>40726</xdr:rowOff>
    </xdr:to>
    <xdr:sp macro="" textlink="">
      <xdr:nvSpPr>
        <xdr:cNvPr id="122" name="フローチャート: 判断 121"/>
        <xdr:cNvSpPr/>
      </xdr:nvSpPr>
      <xdr:spPr>
        <a:xfrm>
          <a:off x="6921500" y="696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142571</xdr:rowOff>
    </xdr:from>
    <xdr:to>
      <xdr:col>55</xdr:col>
      <xdr:colOff>50800</xdr:colOff>
      <xdr:row>41</xdr:row>
      <xdr:rowOff>72721</xdr:rowOff>
    </xdr:to>
    <xdr:sp macro="" textlink="">
      <xdr:nvSpPr>
        <xdr:cNvPr id="128" name="楕円 127"/>
        <xdr:cNvSpPr/>
      </xdr:nvSpPr>
      <xdr:spPr>
        <a:xfrm>
          <a:off x="10426700" y="70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57498</xdr:rowOff>
    </xdr:from>
    <xdr:ext cx="534377" cy="259045"/>
    <xdr:sp macro="" textlink="">
      <xdr:nvSpPr>
        <xdr:cNvPr id="129" name="【道路】&#10;一人当たり延長該当値テキスト"/>
        <xdr:cNvSpPr txBox="1"/>
      </xdr:nvSpPr>
      <xdr:spPr>
        <a:xfrm>
          <a:off x="10515600" y="69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144638</xdr:rowOff>
    </xdr:from>
    <xdr:to>
      <xdr:col>50</xdr:col>
      <xdr:colOff>165100</xdr:colOff>
      <xdr:row>41</xdr:row>
      <xdr:rowOff>74788</xdr:rowOff>
    </xdr:to>
    <xdr:sp macro="" textlink="">
      <xdr:nvSpPr>
        <xdr:cNvPr id="130" name="楕円 129"/>
        <xdr:cNvSpPr/>
      </xdr:nvSpPr>
      <xdr:spPr>
        <a:xfrm>
          <a:off x="9588500" y="70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21921</xdr:rowOff>
    </xdr:from>
    <xdr:to>
      <xdr:col>55</xdr:col>
      <xdr:colOff>0</xdr:colOff>
      <xdr:row>41</xdr:row>
      <xdr:rowOff>23988</xdr:rowOff>
    </xdr:to>
    <xdr:cxnSp macro="">
      <xdr:nvCxnSpPr>
        <xdr:cNvPr id="131" name="直線コネクタ 130"/>
        <xdr:cNvCxnSpPr/>
      </xdr:nvCxnSpPr>
      <xdr:spPr>
        <a:xfrm flipV="1">
          <a:off x="9639300" y="7051371"/>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146375</xdr:rowOff>
    </xdr:from>
    <xdr:to>
      <xdr:col>46</xdr:col>
      <xdr:colOff>38100</xdr:colOff>
      <xdr:row>41</xdr:row>
      <xdr:rowOff>76525</xdr:rowOff>
    </xdr:to>
    <xdr:sp macro="" textlink="">
      <xdr:nvSpPr>
        <xdr:cNvPr id="132" name="楕円 131"/>
        <xdr:cNvSpPr/>
      </xdr:nvSpPr>
      <xdr:spPr>
        <a:xfrm>
          <a:off x="8699500" y="70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23988</xdr:rowOff>
    </xdr:from>
    <xdr:to>
      <xdr:col>50</xdr:col>
      <xdr:colOff>114300</xdr:colOff>
      <xdr:row>41</xdr:row>
      <xdr:rowOff>25725</xdr:rowOff>
    </xdr:to>
    <xdr:cxnSp macro="">
      <xdr:nvCxnSpPr>
        <xdr:cNvPr id="133" name="直線コネクタ 132"/>
        <xdr:cNvCxnSpPr/>
      </xdr:nvCxnSpPr>
      <xdr:spPr>
        <a:xfrm flipV="1">
          <a:off x="8750300" y="705343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148003</xdr:rowOff>
    </xdr:from>
    <xdr:to>
      <xdr:col>41</xdr:col>
      <xdr:colOff>101600</xdr:colOff>
      <xdr:row>41</xdr:row>
      <xdr:rowOff>78153</xdr:rowOff>
    </xdr:to>
    <xdr:sp macro="" textlink="">
      <xdr:nvSpPr>
        <xdr:cNvPr id="134" name="楕円 133"/>
        <xdr:cNvSpPr/>
      </xdr:nvSpPr>
      <xdr:spPr>
        <a:xfrm>
          <a:off x="7810500" y="70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25725</xdr:rowOff>
    </xdr:from>
    <xdr:to>
      <xdr:col>45</xdr:col>
      <xdr:colOff>177800</xdr:colOff>
      <xdr:row>41</xdr:row>
      <xdr:rowOff>27353</xdr:rowOff>
    </xdr:to>
    <xdr:cxnSp macro="">
      <xdr:nvCxnSpPr>
        <xdr:cNvPr id="135" name="直線コネクタ 134"/>
        <xdr:cNvCxnSpPr/>
      </xdr:nvCxnSpPr>
      <xdr:spPr>
        <a:xfrm flipV="1">
          <a:off x="7861300" y="7055175"/>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149548</xdr:rowOff>
    </xdr:from>
    <xdr:to>
      <xdr:col>36</xdr:col>
      <xdr:colOff>165100</xdr:colOff>
      <xdr:row>41</xdr:row>
      <xdr:rowOff>79698</xdr:rowOff>
    </xdr:to>
    <xdr:sp macro="" textlink="">
      <xdr:nvSpPr>
        <xdr:cNvPr id="136" name="楕円 135"/>
        <xdr:cNvSpPr/>
      </xdr:nvSpPr>
      <xdr:spPr>
        <a:xfrm>
          <a:off x="6921500" y="70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27353</xdr:rowOff>
    </xdr:from>
    <xdr:to>
      <xdr:col>41</xdr:col>
      <xdr:colOff>50800</xdr:colOff>
      <xdr:row>41</xdr:row>
      <xdr:rowOff>28898</xdr:rowOff>
    </xdr:to>
    <xdr:cxnSp macro="">
      <xdr:nvCxnSpPr>
        <xdr:cNvPr id="137" name="直線コネクタ 136"/>
        <xdr:cNvCxnSpPr/>
      </xdr:nvCxnSpPr>
      <xdr:spPr>
        <a:xfrm flipV="1">
          <a:off x="6972300" y="7056803"/>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40776</xdr:rowOff>
    </xdr:from>
    <xdr:ext cx="534377" cy="259045"/>
    <xdr:sp macro="" textlink="">
      <xdr:nvSpPr>
        <xdr:cNvPr id="138" name="n_1aveValue【道路】&#10;一人当たり延長"/>
        <xdr:cNvSpPr txBox="1"/>
      </xdr:nvSpPr>
      <xdr:spPr>
        <a:xfrm>
          <a:off x="9359411" y="67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76337</xdr:rowOff>
    </xdr:from>
    <xdr:ext cx="534377" cy="259045"/>
    <xdr:sp macro="" textlink="">
      <xdr:nvSpPr>
        <xdr:cNvPr id="139" name="n_2aveValue【道路】&#10;一人当たり延長"/>
        <xdr:cNvSpPr txBox="1"/>
      </xdr:nvSpPr>
      <xdr:spPr>
        <a:xfrm>
          <a:off x="8483111" y="67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0"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57253</xdr:rowOff>
    </xdr:from>
    <xdr:ext cx="534377" cy="259045"/>
    <xdr:sp macro="" textlink="">
      <xdr:nvSpPr>
        <xdr:cNvPr id="141" name="n_4aveValue【道路】&#10;一人当たり延長"/>
        <xdr:cNvSpPr txBox="1"/>
      </xdr:nvSpPr>
      <xdr:spPr>
        <a:xfrm>
          <a:off x="6705111" y="67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65915</xdr:rowOff>
    </xdr:from>
    <xdr:ext cx="534377" cy="259045"/>
    <xdr:sp macro="" textlink="">
      <xdr:nvSpPr>
        <xdr:cNvPr id="142" name="n_1mainValue【道路】&#10;一人当たり延長"/>
        <xdr:cNvSpPr txBox="1"/>
      </xdr:nvSpPr>
      <xdr:spPr>
        <a:xfrm>
          <a:off x="9359411" y="70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67652</xdr:rowOff>
    </xdr:from>
    <xdr:ext cx="534377" cy="259045"/>
    <xdr:sp macro="" textlink="">
      <xdr:nvSpPr>
        <xdr:cNvPr id="143" name="n_2mainValue【道路】&#10;一人当たり延長"/>
        <xdr:cNvSpPr txBox="1"/>
      </xdr:nvSpPr>
      <xdr:spPr>
        <a:xfrm>
          <a:off x="8483111" y="70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69280</xdr:rowOff>
    </xdr:from>
    <xdr:ext cx="534377" cy="259045"/>
    <xdr:sp macro="" textlink="">
      <xdr:nvSpPr>
        <xdr:cNvPr id="144" name="n_3mainValue【道路】&#10;一人当たり延長"/>
        <xdr:cNvSpPr txBox="1"/>
      </xdr:nvSpPr>
      <xdr:spPr>
        <a:xfrm>
          <a:off x="7594111" y="70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70825</xdr:rowOff>
    </xdr:from>
    <xdr:ext cx="534377" cy="259045"/>
    <xdr:sp macro="" textlink="">
      <xdr:nvSpPr>
        <xdr:cNvPr id="145" name="n_4mainValue【道路】&#10;一人当たり延長"/>
        <xdr:cNvSpPr txBox="1"/>
      </xdr:nvSpPr>
      <xdr:spPr>
        <a:xfrm>
          <a:off x="6705111" y="71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78" name="フローチャート: 判断 177"/>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0" name="フローチャート: 判断 179"/>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1" name="フローチャート: 判断 180"/>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7" name="楕円 186"/>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88" name="【橋りょう・トンネル】&#10;有形固定資産減価償却率該当値テキスト"/>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89" name="楕円 188"/>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78377</xdr:rowOff>
    </xdr:to>
    <xdr:cxnSp macro="">
      <xdr:nvCxnSpPr>
        <xdr:cNvPr id="190" name="直線コネクタ 189"/>
        <xdr:cNvCxnSpPr/>
      </xdr:nvCxnSpPr>
      <xdr:spPr>
        <a:xfrm>
          <a:off x="3797300" y="105123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1" name="楕円 190"/>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53884</xdr:rowOff>
    </xdr:to>
    <xdr:cxnSp macro="">
      <xdr:nvCxnSpPr>
        <xdr:cNvPr id="192" name="直線コネクタ 191"/>
        <xdr:cNvCxnSpPr/>
      </xdr:nvCxnSpPr>
      <xdr:spPr>
        <a:xfrm>
          <a:off x="2908300" y="1050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3" name="楕円 192"/>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50619</xdr:rowOff>
    </xdr:to>
    <xdr:cxnSp macro="">
      <xdr:nvCxnSpPr>
        <xdr:cNvPr id="194" name="直線コネクタ 193"/>
        <xdr:cNvCxnSpPr/>
      </xdr:nvCxnSpPr>
      <xdr:spPr>
        <a:xfrm>
          <a:off x="2019300" y="104845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5" name="楕円 194"/>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26126</xdr:rowOff>
    </xdr:to>
    <xdr:cxnSp macro="">
      <xdr:nvCxnSpPr>
        <xdr:cNvPr id="196" name="直線コネクタ 195"/>
        <xdr:cNvCxnSpPr/>
      </xdr:nvCxnSpPr>
      <xdr:spPr>
        <a:xfrm>
          <a:off x="1130300" y="10460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7"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99"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0"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121211</xdr:rowOff>
    </xdr:from>
    <xdr:ext cx="405111" cy="259045"/>
    <xdr:sp macro="" textlink="">
      <xdr:nvSpPr>
        <xdr:cNvPr id="201" name="n_1mainValue【橋りょう・トンネル】&#10;有形固定資産減価償却率"/>
        <xdr:cNvSpPr txBox="1"/>
      </xdr:nvSpPr>
      <xdr:spPr>
        <a:xfrm>
          <a:off x="35820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2" name="n_2main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3" name="n_3main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4" name="n_4mainValue【橋りょう・トンネル】&#10;有形固定資産減価償却率"/>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162752</xdr:rowOff>
    </xdr:from>
    <xdr:to>
      <xdr:col>50</xdr:col>
      <xdr:colOff>165100</xdr:colOff>
      <xdr:row>63</xdr:row>
      <xdr:rowOff>92902</xdr:rowOff>
    </xdr:to>
    <xdr:sp macro="" textlink="">
      <xdr:nvSpPr>
        <xdr:cNvPr id="235" name="フローチャート: 判断 234"/>
        <xdr:cNvSpPr/>
      </xdr:nvSpPr>
      <xdr:spPr>
        <a:xfrm>
          <a:off x="9588500" y="107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43677</xdr:rowOff>
    </xdr:from>
    <xdr:to>
      <xdr:col>46</xdr:col>
      <xdr:colOff>38100</xdr:colOff>
      <xdr:row>63</xdr:row>
      <xdr:rowOff>145277</xdr:rowOff>
    </xdr:to>
    <xdr:sp macro="" textlink="">
      <xdr:nvSpPr>
        <xdr:cNvPr id="236" name="フローチャート: 判断 235"/>
        <xdr:cNvSpPr/>
      </xdr:nvSpPr>
      <xdr:spPr>
        <a:xfrm>
          <a:off x="8699500" y="1084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44672</xdr:rowOff>
    </xdr:from>
    <xdr:to>
      <xdr:col>41</xdr:col>
      <xdr:colOff>101600</xdr:colOff>
      <xdr:row>63</xdr:row>
      <xdr:rowOff>146272</xdr:rowOff>
    </xdr:to>
    <xdr:sp macro="" textlink="">
      <xdr:nvSpPr>
        <xdr:cNvPr id="237" name="フローチャート: 判断 236"/>
        <xdr:cNvSpPr/>
      </xdr:nvSpPr>
      <xdr:spPr>
        <a:xfrm>
          <a:off x="7810500" y="108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48068</xdr:rowOff>
    </xdr:from>
    <xdr:to>
      <xdr:col>36</xdr:col>
      <xdr:colOff>165100</xdr:colOff>
      <xdr:row>63</xdr:row>
      <xdr:rowOff>149668</xdr:rowOff>
    </xdr:to>
    <xdr:sp macro="" textlink="">
      <xdr:nvSpPr>
        <xdr:cNvPr id="238" name="フローチャート: 判断 237"/>
        <xdr:cNvSpPr/>
      </xdr:nvSpPr>
      <xdr:spPr>
        <a:xfrm>
          <a:off x="6921500" y="1084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120400</xdr:rowOff>
    </xdr:from>
    <xdr:to>
      <xdr:col>55</xdr:col>
      <xdr:colOff>50800</xdr:colOff>
      <xdr:row>64</xdr:row>
      <xdr:rowOff>50550</xdr:rowOff>
    </xdr:to>
    <xdr:sp macro="" textlink="">
      <xdr:nvSpPr>
        <xdr:cNvPr id="244" name="楕円 243"/>
        <xdr:cNvSpPr/>
      </xdr:nvSpPr>
      <xdr:spPr>
        <a:xfrm>
          <a:off x="10426700" y="109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35327</xdr:rowOff>
    </xdr:from>
    <xdr:ext cx="599010" cy="259045"/>
    <xdr:sp macro="" textlink="">
      <xdr:nvSpPr>
        <xdr:cNvPr id="245" name="【橋りょう・トンネル】&#10;一人当たり有形固定資産（償却資産）額該当値テキスト"/>
        <xdr:cNvSpPr txBox="1"/>
      </xdr:nvSpPr>
      <xdr:spPr>
        <a:xfrm>
          <a:off x="10515600" y="108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121620</xdr:rowOff>
    </xdr:from>
    <xdr:to>
      <xdr:col>50</xdr:col>
      <xdr:colOff>165100</xdr:colOff>
      <xdr:row>64</xdr:row>
      <xdr:rowOff>51770</xdr:rowOff>
    </xdr:to>
    <xdr:sp macro="" textlink="">
      <xdr:nvSpPr>
        <xdr:cNvPr id="246" name="楕円 245"/>
        <xdr:cNvSpPr/>
      </xdr:nvSpPr>
      <xdr:spPr>
        <a:xfrm>
          <a:off x="9588500" y="109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171200</xdr:rowOff>
    </xdr:from>
    <xdr:to>
      <xdr:col>55</xdr:col>
      <xdr:colOff>0</xdr:colOff>
      <xdr:row>64</xdr:row>
      <xdr:rowOff>970</xdr:rowOff>
    </xdr:to>
    <xdr:cxnSp macro="">
      <xdr:nvCxnSpPr>
        <xdr:cNvPr id="247" name="直線コネクタ 246"/>
        <xdr:cNvCxnSpPr/>
      </xdr:nvCxnSpPr>
      <xdr:spPr>
        <a:xfrm flipV="1">
          <a:off x="9639300" y="10972550"/>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124303</xdr:rowOff>
    </xdr:from>
    <xdr:to>
      <xdr:col>46</xdr:col>
      <xdr:colOff>38100</xdr:colOff>
      <xdr:row>64</xdr:row>
      <xdr:rowOff>54453</xdr:rowOff>
    </xdr:to>
    <xdr:sp macro="" textlink="">
      <xdr:nvSpPr>
        <xdr:cNvPr id="248" name="楕円 247"/>
        <xdr:cNvSpPr/>
      </xdr:nvSpPr>
      <xdr:spPr>
        <a:xfrm>
          <a:off x="8699500" y="10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970</xdr:rowOff>
    </xdr:from>
    <xdr:to>
      <xdr:col>50</xdr:col>
      <xdr:colOff>114300</xdr:colOff>
      <xdr:row>64</xdr:row>
      <xdr:rowOff>3653</xdr:rowOff>
    </xdr:to>
    <xdr:cxnSp macro="">
      <xdr:nvCxnSpPr>
        <xdr:cNvPr id="249" name="直線コネクタ 248"/>
        <xdr:cNvCxnSpPr/>
      </xdr:nvCxnSpPr>
      <xdr:spPr>
        <a:xfrm flipV="1">
          <a:off x="8750300" y="10973770"/>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125399</xdr:rowOff>
    </xdr:from>
    <xdr:to>
      <xdr:col>41</xdr:col>
      <xdr:colOff>101600</xdr:colOff>
      <xdr:row>64</xdr:row>
      <xdr:rowOff>55549</xdr:rowOff>
    </xdr:to>
    <xdr:sp macro="" textlink="">
      <xdr:nvSpPr>
        <xdr:cNvPr id="250" name="楕円 249"/>
        <xdr:cNvSpPr/>
      </xdr:nvSpPr>
      <xdr:spPr>
        <a:xfrm>
          <a:off x="7810500" y="109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3653</xdr:rowOff>
    </xdr:from>
    <xdr:to>
      <xdr:col>45</xdr:col>
      <xdr:colOff>177800</xdr:colOff>
      <xdr:row>64</xdr:row>
      <xdr:rowOff>4749</xdr:rowOff>
    </xdr:to>
    <xdr:cxnSp macro="">
      <xdr:nvCxnSpPr>
        <xdr:cNvPr id="251" name="直線コネクタ 250"/>
        <xdr:cNvCxnSpPr/>
      </xdr:nvCxnSpPr>
      <xdr:spPr>
        <a:xfrm flipV="1">
          <a:off x="7861300" y="10976453"/>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126397</xdr:rowOff>
    </xdr:from>
    <xdr:to>
      <xdr:col>36</xdr:col>
      <xdr:colOff>165100</xdr:colOff>
      <xdr:row>64</xdr:row>
      <xdr:rowOff>56547</xdr:rowOff>
    </xdr:to>
    <xdr:sp macro="" textlink="">
      <xdr:nvSpPr>
        <xdr:cNvPr id="252" name="楕円 251"/>
        <xdr:cNvSpPr/>
      </xdr:nvSpPr>
      <xdr:spPr>
        <a:xfrm>
          <a:off x="6921500" y="1092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4749</xdr:rowOff>
    </xdr:from>
    <xdr:to>
      <xdr:col>41</xdr:col>
      <xdr:colOff>50800</xdr:colOff>
      <xdr:row>64</xdr:row>
      <xdr:rowOff>5747</xdr:rowOff>
    </xdr:to>
    <xdr:cxnSp macro="">
      <xdr:nvCxnSpPr>
        <xdr:cNvPr id="253" name="直線コネクタ 252"/>
        <xdr:cNvCxnSpPr/>
      </xdr:nvCxnSpPr>
      <xdr:spPr>
        <a:xfrm flipV="1">
          <a:off x="6972300" y="10977549"/>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109429</xdr:rowOff>
    </xdr:from>
    <xdr:ext cx="599010" cy="259045"/>
    <xdr:sp macro="" textlink="">
      <xdr:nvSpPr>
        <xdr:cNvPr id="254" name="n_1aveValue【橋りょう・トンネル】&#10;一人当たり有形固定資産（償却資産）額"/>
        <xdr:cNvSpPr txBox="1"/>
      </xdr:nvSpPr>
      <xdr:spPr>
        <a:xfrm>
          <a:off x="9327095" y="105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161804</xdr:rowOff>
    </xdr:from>
    <xdr:ext cx="599010" cy="259045"/>
    <xdr:sp macro="" textlink="">
      <xdr:nvSpPr>
        <xdr:cNvPr id="255" name="n_2aveValue【橋りょう・トンネル】&#10;一人当たり有形固定資産（償却資産）額"/>
        <xdr:cNvSpPr txBox="1"/>
      </xdr:nvSpPr>
      <xdr:spPr>
        <a:xfrm>
          <a:off x="8450795" y="1062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162799</xdr:rowOff>
    </xdr:from>
    <xdr:ext cx="599010" cy="259045"/>
    <xdr:sp macro="" textlink="">
      <xdr:nvSpPr>
        <xdr:cNvPr id="256" name="n_3aveValue【橋りょう・トンネル】&#10;一人当たり有形固定資産（償却資産）額"/>
        <xdr:cNvSpPr txBox="1"/>
      </xdr:nvSpPr>
      <xdr:spPr>
        <a:xfrm>
          <a:off x="7561795" y="1062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166195</xdr:rowOff>
    </xdr:from>
    <xdr:ext cx="599010" cy="259045"/>
    <xdr:sp macro="" textlink="">
      <xdr:nvSpPr>
        <xdr:cNvPr id="257" name="n_4aveValue【橋りょう・トンネル】&#10;一人当たり有形固定資産（償却資産）額"/>
        <xdr:cNvSpPr txBox="1"/>
      </xdr:nvSpPr>
      <xdr:spPr>
        <a:xfrm>
          <a:off x="6672795" y="1062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42897</xdr:rowOff>
    </xdr:from>
    <xdr:ext cx="534377" cy="259045"/>
    <xdr:sp macro="" textlink="">
      <xdr:nvSpPr>
        <xdr:cNvPr id="258" name="n_1mainValue【橋りょう・トンネル】&#10;一人当たり有形固定資産（償却資産）額"/>
        <xdr:cNvSpPr txBox="1"/>
      </xdr:nvSpPr>
      <xdr:spPr>
        <a:xfrm>
          <a:off x="9359411" y="1101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45580</xdr:rowOff>
    </xdr:from>
    <xdr:ext cx="534377" cy="259045"/>
    <xdr:sp macro="" textlink="">
      <xdr:nvSpPr>
        <xdr:cNvPr id="259" name="n_2mainValue【橋りょう・トンネル】&#10;一人当たり有形固定資産（償却資産）額"/>
        <xdr:cNvSpPr txBox="1"/>
      </xdr:nvSpPr>
      <xdr:spPr>
        <a:xfrm>
          <a:off x="8483111" y="110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46676</xdr:rowOff>
    </xdr:from>
    <xdr:ext cx="534377" cy="259045"/>
    <xdr:sp macro="" textlink="">
      <xdr:nvSpPr>
        <xdr:cNvPr id="260" name="n_3mainValue【橋りょう・トンネル】&#10;一人当たり有形固定資産（償却資産）額"/>
        <xdr:cNvSpPr txBox="1"/>
      </xdr:nvSpPr>
      <xdr:spPr>
        <a:xfrm>
          <a:off x="7594111" y="110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47674</xdr:rowOff>
    </xdr:from>
    <xdr:ext cx="534377" cy="259045"/>
    <xdr:sp macro="" textlink="">
      <xdr:nvSpPr>
        <xdr:cNvPr id="261" name="n_4mainValue【橋りょう・トンネル】&#10;一人当たり有形固定資産（償却資産）額"/>
        <xdr:cNvSpPr txBox="1"/>
      </xdr:nvSpPr>
      <xdr:spPr>
        <a:xfrm>
          <a:off x="6705111" y="110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3" name="フローチャート: 判断 292"/>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94" name="フローチャート: 判断 293"/>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5" name="フローチャート: 判断 294"/>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296" name="フローチャート: 判断 295"/>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76836</xdr:rowOff>
    </xdr:from>
    <xdr:to>
      <xdr:col>24</xdr:col>
      <xdr:colOff>114300</xdr:colOff>
      <xdr:row>86</xdr:row>
      <xdr:rowOff>6986</xdr:rowOff>
    </xdr:to>
    <xdr:sp macro="" textlink="">
      <xdr:nvSpPr>
        <xdr:cNvPr id="302" name="楕円 301"/>
        <xdr:cNvSpPr/>
      </xdr:nvSpPr>
      <xdr:spPr>
        <a:xfrm>
          <a:off x="4584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55263</xdr:rowOff>
    </xdr:from>
    <xdr:ext cx="405111" cy="259045"/>
    <xdr:sp macro="" textlink="">
      <xdr:nvSpPr>
        <xdr:cNvPr id="303" name="【公営住宅】&#10;有形固定資産減価償却率該当値テキスト"/>
        <xdr:cNvSpPr txBox="1"/>
      </xdr:nvSpPr>
      <xdr:spPr>
        <a:xfrm>
          <a:off x="4673600"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50164</xdr:rowOff>
    </xdr:from>
    <xdr:to>
      <xdr:col>20</xdr:col>
      <xdr:colOff>38100</xdr:colOff>
      <xdr:row>85</xdr:row>
      <xdr:rowOff>151764</xdr:rowOff>
    </xdr:to>
    <xdr:sp macro="" textlink="">
      <xdr:nvSpPr>
        <xdr:cNvPr id="304" name="楕円 303"/>
        <xdr:cNvSpPr/>
      </xdr:nvSpPr>
      <xdr:spPr>
        <a:xfrm>
          <a:off x="3746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100964</xdr:rowOff>
    </xdr:from>
    <xdr:to>
      <xdr:col>24</xdr:col>
      <xdr:colOff>63500</xdr:colOff>
      <xdr:row>85</xdr:row>
      <xdr:rowOff>127636</xdr:rowOff>
    </xdr:to>
    <xdr:cxnSp macro="">
      <xdr:nvCxnSpPr>
        <xdr:cNvPr id="305" name="直線コネクタ 304"/>
        <xdr:cNvCxnSpPr/>
      </xdr:nvCxnSpPr>
      <xdr:spPr>
        <a:xfrm>
          <a:off x="3797300" y="146742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17780</xdr:rowOff>
    </xdr:from>
    <xdr:to>
      <xdr:col>15</xdr:col>
      <xdr:colOff>101600</xdr:colOff>
      <xdr:row>85</xdr:row>
      <xdr:rowOff>119380</xdr:rowOff>
    </xdr:to>
    <xdr:sp macro="" textlink="">
      <xdr:nvSpPr>
        <xdr:cNvPr id="306" name="楕円 305"/>
        <xdr:cNvSpPr/>
      </xdr:nvSpPr>
      <xdr:spPr>
        <a:xfrm>
          <a:off x="2857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68580</xdr:rowOff>
    </xdr:from>
    <xdr:to>
      <xdr:col>19</xdr:col>
      <xdr:colOff>177800</xdr:colOff>
      <xdr:row>85</xdr:row>
      <xdr:rowOff>100964</xdr:rowOff>
    </xdr:to>
    <xdr:cxnSp macro="">
      <xdr:nvCxnSpPr>
        <xdr:cNvPr id="307" name="直線コネクタ 306"/>
        <xdr:cNvCxnSpPr/>
      </xdr:nvCxnSpPr>
      <xdr:spPr>
        <a:xfrm>
          <a:off x="2908300" y="14641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08" name="楕円 307"/>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24764</xdr:rowOff>
    </xdr:from>
    <xdr:to>
      <xdr:col>15</xdr:col>
      <xdr:colOff>50800</xdr:colOff>
      <xdr:row>85</xdr:row>
      <xdr:rowOff>68580</xdr:rowOff>
    </xdr:to>
    <xdr:cxnSp macro="">
      <xdr:nvCxnSpPr>
        <xdr:cNvPr id="309" name="直線コネクタ 308"/>
        <xdr:cNvCxnSpPr/>
      </xdr:nvCxnSpPr>
      <xdr:spPr>
        <a:xfrm>
          <a:off x="2019300" y="14598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101600</xdr:rowOff>
    </xdr:from>
    <xdr:to>
      <xdr:col>6</xdr:col>
      <xdr:colOff>38100</xdr:colOff>
      <xdr:row>85</xdr:row>
      <xdr:rowOff>31750</xdr:rowOff>
    </xdr:to>
    <xdr:sp macro="" textlink="">
      <xdr:nvSpPr>
        <xdr:cNvPr id="310" name="楕円 309"/>
        <xdr:cNvSpPr/>
      </xdr:nvSpPr>
      <xdr:spPr>
        <a:xfrm>
          <a:off x="107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152400</xdr:rowOff>
    </xdr:from>
    <xdr:to>
      <xdr:col>10</xdr:col>
      <xdr:colOff>114300</xdr:colOff>
      <xdr:row>85</xdr:row>
      <xdr:rowOff>24764</xdr:rowOff>
    </xdr:to>
    <xdr:cxnSp macro="">
      <xdr:nvCxnSpPr>
        <xdr:cNvPr id="311" name="直線コネクタ 310"/>
        <xdr:cNvCxnSpPr/>
      </xdr:nvCxnSpPr>
      <xdr:spPr>
        <a:xfrm>
          <a:off x="1130300" y="14554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2"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313" name="n_2aveValue【公営住宅】&#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314" name="n_3aveValue【公営住宅】&#10;有形固定資産減価償却率"/>
        <xdr:cNvSpPr txBox="1"/>
      </xdr:nvSpPr>
      <xdr:spPr>
        <a:xfrm>
          <a:off x="1816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15" name="n_4aveValue【公営住宅】&#10;有形固定資産減価償却率"/>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142891</xdr:rowOff>
    </xdr:from>
    <xdr:ext cx="405111" cy="259045"/>
    <xdr:sp macro="" textlink="">
      <xdr:nvSpPr>
        <xdr:cNvPr id="316" name="n_1mainValue【公営住宅】&#10;有形固定資産減価償却率"/>
        <xdr:cNvSpPr txBox="1"/>
      </xdr:nvSpPr>
      <xdr:spPr>
        <a:xfrm>
          <a:off x="35820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110507</xdr:rowOff>
    </xdr:from>
    <xdr:ext cx="405111" cy="259045"/>
    <xdr:sp macro="" textlink="">
      <xdr:nvSpPr>
        <xdr:cNvPr id="317" name="n_2mainValue【公営住宅】&#10;有形固定資産減価償却率"/>
        <xdr:cNvSpPr txBox="1"/>
      </xdr:nvSpPr>
      <xdr:spPr>
        <a:xfrm>
          <a:off x="2705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18" name="n_3mainValue【公営住宅】&#10;有形固定資産減価償却率"/>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22877</xdr:rowOff>
    </xdr:from>
    <xdr:ext cx="405111" cy="259045"/>
    <xdr:sp macro="" textlink="">
      <xdr:nvSpPr>
        <xdr:cNvPr id="319" name="n_4mainValue【公営住宅】&#10;有形固定資産減価償却率"/>
        <xdr:cNvSpPr txBox="1"/>
      </xdr:nvSpPr>
      <xdr:spPr>
        <a:xfrm>
          <a:off x="927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123637</xdr:rowOff>
    </xdr:from>
    <xdr:to>
      <xdr:col>50</xdr:col>
      <xdr:colOff>165100</xdr:colOff>
      <xdr:row>86</xdr:row>
      <xdr:rowOff>53787</xdr:rowOff>
    </xdr:to>
    <xdr:sp macro="" textlink="">
      <xdr:nvSpPr>
        <xdr:cNvPr id="348" name="フローチャート: 判断 347"/>
        <xdr:cNvSpPr/>
      </xdr:nvSpPr>
      <xdr:spPr>
        <a:xfrm>
          <a:off x="9588500" y="146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134427</xdr:rowOff>
    </xdr:from>
    <xdr:to>
      <xdr:col>46</xdr:col>
      <xdr:colOff>38100</xdr:colOff>
      <xdr:row>86</xdr:row>
      <xdr:rowOff>64577</xdr:rowOff>
    </xdr:to>
    <xdr:sp macro="" textlink="">
      <xdr:nvSpPr>
        <xdr:cNvPr id="349" name="フローチャート: 判断 348"/>
        <xdr:cNvSpPr/>
      </xdr:nvSpPr>
      <xdr:spPr>
        <a:xfrm>
          <a:off x="8699500" y="147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134655</xdr:rowOff>
    </xdr:from>
    <xdr:to>
      <xdr:col>41</xdr:col>
      <xdr:colOff>101600</xdr:colOff>
      <xdr:row>86</xdr:row>
      <xdr:rowOff>64805</xdr:rowOff>
    </xdr:to>
    <xdr:sp macro="" textlink="">
      <xdr:nvSpPr>
        <xdr:cNvPr id="350" name="フローチャート: 判断 349"/>
        <xdr:cNvSpPr/>
      </xdr:nvSpPr>
      <xdr:spPr>
        <a:xfrm>
          <a:off x="7810500" y="147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134336</xdr:rowOff>
    </xdr:from>
    <xdr:to>
      <xdr:col>36</xdr:col>
      <xdr:colOff>165100</xdr:colOff>
      <xdr:row>86</xdr:row>
      <xdr:rowOff>64486</xdr:rowOff>
    </xdr:to>
    <xdr:sp macro="" textlink="">
      <xdr:nvSpPr>
        <xdr:cNvPr id="351" name="フローチャート: 判断 350"/>
        <xdr:cNvSpPr/>
      </xdr:nvSpPr>
      <xdr:spPr>
        <a:xfrm>
          <a:off x="6921500" y="14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129764</xdr:rowOff>
    </xdr:from>
    <xdr:to>
      <xdr:col>55</xdr:col>
      <xdr:colOff>50800</xdr:colOff>
      <xdr:row>86</xdr:row>
      <xdr:rowOff>59914</xdr:rowOff>
    </xdr:to>
    <xdr:sp macro="" textlink="">
      <xdr:nvSpPr>
        <xdr:cNvPr id="357" name="楕円 356"/>
        <xdr:cNvSpPr/>
      </xdr:nvSpPr>
      <xdr:spPr>
        <a:xfrm>
          <a:off x="10426700" y="147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130220</xdr:rowOff>
    </xdr:from>
    <xdr:to>
      <xdr:col>50</xdr:col>
      <xdr:colOff>165100</xdr:colOff>
      <xdr:row>86</xdr:row>
      <xdr:rowOff>60370</xdr:rowOff>
    </xdr:to>
    <xdr:sp macro="" textlink="">
      <xdr:nvSpPr>
        <xdr:cNvPr id="359" name="楕円 358"/>
        <xdr:cNvSpPr/>
      </xdr:nvSpPr>
      <xdr:spPr>
        <a:xfrm>
          <a:off x="9588500" y="147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9114</xdr:rowOff>
    </xdr:from>
    <xdr:to>
      <xdr:col>55</xdr:col>
      <xdr:colOff>0</xdr:colOff>
      <xdr:row>86</xdr:row>
      <xdr:rowOff>9570</xdr:rowOff>
    </xdr:to>
    <xdr:cxnSp macro="">
      <xdr:nvCxnSpPr>
        <xdr:cNvPr id="360" name="直線コネクタ 359"/>
        <xdr:cNvCxnSpPr/>
      </xdr:nvCxnSpPr>
      <xdr:spPr>
        <a:xfrm flipV="1">
          <a:off x="9639300" y="14753814"/>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130677</xdr:rowOff>
    </xdr:from>
    <xdr:to>
      <xdr:col>46</xdr:col>
      <xdr:colOff>38100</xdr:colOff>
      <xdr:row>86</xdr:row>
      <xdr:rowOff>60827</xdr:rowOff>
    </xdr:to>
    <xdr:sp macro="" textlink="">
      <xdr:nvSpPr>
        <xdr:cNvPr id="361" name="楕円 360"/>
        <xdr:cNvSpPr/>
      </xdr:nvSpPr>
      <xdr:spPr>
        <a:xfrm>
          <a:off x="8699500" y="147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9570</xdr:rowOff>
    </xdr:from>
    <xdr:to>
      <xdr:col>50</xdr:col>
      <xdr:colOff>114300</xdr:colOff>
      <xdr:row>86</xdr:row>
      <xdr:rowOff>10027</xdr:rowOff>
    </xdr:to>
    <xdr:cxnSp macro="">
      <xdr:nvCxnSpPr>
        <xdr:cNvPr id="362" name="直線コネクタ 361"/>
        <xdr:cNvCxnSpPr/>
      </xdr:nvCxnSpPr>
      <xdr:spPr>
        <a:xfrm flipV="1">
          <a:off x="8750300" y="147542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131090</xdr:rowOff>
    </xdr:from>
    <xdr:to>
      <xdr:col>41</xdr:col>
      <xdr:colOff>101600</xdr:colOff>
      <xdr:row>86</xdr:row>
      <xdr:rowOff>61240</xdr:rowOff>
    </xdr:to>
    <xdr:sp macro="" textlink="">
      <xdr:nvSpPr>
        <xdr:cNvPr id="363" name="楕円 362"/>
        <xdr:cNvSpPr/>
      </xdr:nvSpPr>
      <xdr:spPr>
        <a:xfrm>
          <a:off x="7810500" y="14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10027</xdr:rowOff>
    </xdr:from>
    <xdr:to>
      <xdr:col>45</xdr:col>
      <xdr:colOff>177800</xdr:colOff>
      <xdr:row>86</xdr:row>
      <xdr:rowOff>10440</xdr:rowOff>
    </xdr:to>
    <xdr:cxnSp macro="">
      <xdr:nvCxnSpPr>
        <xdr:cNvPr id="364" name="直線コネクタ 363"/>
        <xdr:cNvCxnSpPr/>
      </xdr:nvCxnSpPr>
      <xdr:spPr>
        <a:xfrm flipV="1">
          <a:off x="7861300" y="1475472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131501</xdr:rowOff>
    </xdr:from>
    <xdr:to>
      <xdr:col>36</xdr:col>
      <xdr:colOff>165100</xdr:colOff>
      <xdr:row>86</xdr:row>
      <xdr:rowOff>61651</xdr:rowOff>
    </xdr:to>
    <xdr:sp macro="" textlink="">
      <xdr:nvSpPr>
        <xdr:cNvPr id="365" name="楕円 364"/>
        <xdr:cNvSpPr/>
      </xdr:nvSpPr>
      <xdr:spPr>
        <a:xfrm>
          <a:off x="6921500" y="147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10440</xdr:rowOff>
    </xdr:from>
    <xdr:to>
      <xdr:col>41</xdr:col>
      <xdr:colOff>50800</xdr:colOff>
      <xdr:row>86</xdr:row>
      <xdr:rowOff>10851</xdr:rowOff>
    </xdr:to>
    <xdr:cxnSp macro="">
      <xdr:nvCxnSpPr>
        <xdr:cNvPr id="366" name="直線コネクタ 365"/>
        <xdr:cNvCxnSpPr/>
      </xdr:nvCxnSpPr>
      <xdr:spPr>
        <a:xfrm flipV="1">
          <a:off x="6972300" y="1475514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70314</xdr:rowOff>
    </xdr:from>
    <xdr:ext cx="469744" cy="259045"/>
    <xdr:sp macro="" textlink="">
      <xdr:nvSpPr>
        <xdr:cNvPr id="367" name="n_1aveValue【公営住宅】&#10;一人当たり面積"/>
        <xdr:cNvSpPr txBox="1"/>
      </xdr:nvSpPr>
      <xdr:spPr>
        <a:xfrm>
          <a:off x="9391727" y="144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55704</xdr:rowOff>
    </xdr:from>
    <xdr:ext cx="469744" cy="259045"/>
    <xdr:sp macro="" textlink="">
      <xdr:nvSpPr>
        <xdr:cNvPr id="368" name="n_2aveValue【公営住宅】&#10;一人当たり面積"/>
        <xdr:cNvSpPr txBox="1"/>
      </xdr:nvSpPr>
      <xdr:spPr>
        <a:xfrm>
          <a:off x="8515427" y="148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55932</xdr:rowOff>
    </xdr:from>
    <xdr:ext cx="469744" cy="259045"/>
    <xdr:sp macro="" textlink="">
      <xdr:nvSpPr>
        <xdr:cNvPr id="369" name="n_3aveValue【公営住宅】&#10;一人当たり面積"/>
        <xdr:cNvSpPr txBox="1"/>
      </xdr:nvSpPr>
      <xdr:spPr>
        <a:xfrm>
          <a:off x="7626427" y="1480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55613</xdr:rowOff>
    </xdr:from>
    <xdr:ext cx="469744" cy="259045"/>
    <xdr:sp macro="" textlink="">
      <xdr:nvSpPr>
        <xdr:cNvPr id="370" name="n_4aveValue【公営住宅】&#10;一人当たり面積"/>
        <xdr:cNvSpPr txBox="1"/>
      </xdr:nvSpPr>
      <xdr:spPr>
        <a:xfrm>
          <a:off x="6737427" y="148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51497</xdr:rowOff>
    </xdr:from>
    <xdr:ext cx="469744" cy="259045"/>
    <xdr:sp macro="" textlink="">
      <xdr:nvSpPr>
        <xdr:cNvPr id="371" name="n_1mainValue【公営住宅】&#10;一人当たり面積"/>
        <xdr:cNvSpPr txBox="1"/>
      </xdr:nvSpPr>
      <xdr:spPr>
        <a:xfrm>
          <a:off x="9391727" y="147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77354</xdr:rowOff>
    </xdr:from>
    <xdr:ext cx="469744" cy="259045"/>
    <xdr:sp macro="" textlink="">
      <xdr:nvSpPr>
        <xdr:cNvPr id="372" name="n_2mainValue【公営住宅】&#10;一人当たり面積"/>
        <xdr:cNvSpPr txBox="1"/>
      </xdr:nvSpPr>
      <xdr:spPr>
        <a:xfrm>
          <a:off x="8515427" y="1447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77767</xdr:rowOff>
    </xdr:from>
    <xdr:ext cx="469744" cy="259045"/>
    <xdr:sp macro="" textlink="">
      <xdr:nvSpPr>
        <xdr:cNvPr id="373" name="n_3mainValue【公営住宅】&#10;一人当たり面積"/>
        <xdr:cNvSpPr txBox="1"/>
      </xdr:nvSpPr>
      <xdr:spPr>
        <a:xfrm>
          <a:off x="7626427" y="1447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78178</xdr:rowOff>
    </xdr:from>
    <xdr:ext cx="469744" cy="259045"/>
    <xdr:sp macro="" textlink="">
      <xdr:nvSpPr>
        <xdr:cNvPr id="374" name="n_4mainValue【公営住宅】&#10;一人当たり面積"/>
        <xdr:cNvSpPr txBox="1"/>
      </xdr:nvSpPr>
      <xdr:spPr>
        <a:xfrm>
          <a:off x="6737427" y="1447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5" name="フローチャート: 判断 404"/>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140970</xdr:rowOff>
    </xdr:from>
    <xdr:to>
      <xdr:col>15</xdr:col>
      <xdr:colOff>101600</xdr:colOff>
      <xdr:row>104</xdr:row>
      <xdr:rowOff>71120</xdr:rowOff>
    </xdr:to>
    <xdr:sp macro="" textlink="">
      <xdr:nvSpPr>
        <xdr:cNvPr id="406" name="フローチャート: 判断 405"/>
        <xdr:cNvSpPr/>
      </xdr:nvSpPr>
      <xdr:spPr>
        <a:xfrm>
          <a:off x="2857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66039</xdr:rowOff>
    </xdr:from>
    <xdr:to>
      <xdr:col>10</xdr:col>
      <xdr:colOff>165100</xdr:colOff>
      <xdr:row>104</xdr:row>
      <xdr:rowOff>167639</xdr:rowOff>
    </xdr:to>
    <xdr:sp macro="" textlink="">
      <xdr:nvSpPr>
        <xdr:cNvPr id="407" name="フローチャート: 判断 406"/>
        <xdr:cNvSpPr/>
      </xdr:nvSpPr>
      <xdr:spPr>
        <a:xfrm>
          <a:off x="1968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46989</xdr:rowOff>
    </xdr:from>
    <xdr:to>
      <xdr:col>6</xdr:col>
      <xdr:colOff>38100</xdr:colOff>
      <xdr:row>104</xdr:row>
      <xdr:rowOff>148589</xdr:rowOff>
    </xdr:to>
    <xdr:sp macro="" textlink="">
      <xdr:nvSpPr>
        <xdr:cNvPr id="408" name="フローチャート: 判断 407"/>
        <xdr:cNvSpPr/>
      </xdr:nvSpPr>
      <xdr:spPr>
        <a:xfrm>
          <a:off x="1079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414" name="楕円 413"/>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143527</xdr:rowOff>
    </xdr:from>
    <xdr:ext cx="405111" cy="259045"/>
    <xdr:sp macro="" textlink="">
      <xdr:nvSpPr>
        <xdr:cNvPr id="415" name="【港湾・漁港】&#10;有形固定資産減価償却率該当値テキスト"/>
        <xdr:cNvSpPr txBox="1"/>
      </xdr:nvSpPr>
      <xdr:spPr>
        <a:xfrm>
          <a:off x="4673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91439</xdr:rowOff>
    </xdr:from>
    <xdr:to>
      <xdr:col>20</xdr:col>
      <xdr:colOff>38100</xdr:colOff>
      <xdr:row>104</xdr:row>
      <xdr:rowOff>21589</xdr:rowOff>
    </xdr:to>
    <xdr:sp macro="" textlink="">
      <xdr:nvSpPr>
        <xdr:cNvPr id="416" name="楕円 415"/>
        <xdr:cNvSpPr/>
      </xdr:nvSpPr>
      <xdr:spPr>
        <a:xfrm>
          <a:off x="3746500" y="177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142239</xdr:rowOff>
    </xdr:from>
    <xdr:to>
      <xdr:col>24</xdr:col>
      <xdr:colOff>63500</xdr:colOff>
      <xdr:row>104</xdr:row>
      <xdr:rowOff>0</xdr:rowOff>
    </xdr:to>
    <xdr:cxnSp macro="">
      <xdr:nvCxnSpPr>
        <xdr:cNvPr id="417" name="直線コネクタ 416"/>
        <xdr:cNvCxnSpPr/>
      </xdr:nvCxnSpPr>
      <xdr:spPr>
        <a:xfrm>
          <a:off x="3797300" y="1780158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68580</xdr:rowOff>
    </xdr:from>
    <xdr:to>
      <xdr:col>15</xdr:col>
      <xdr:colOff>101600</xdr:colOff>
      <xdr:row>103</xdr:row>
      <xdr:rowOff>170180</xdr:rowOff>
    </xdr:to>
    <xdr:sp macro="" textlink="">
      <xdr:nvSpPr>
        <xdr:cNvPr id="418" name="楕円 417"/>
        <xdr:cNvSpPr/>
      </xdr:nvSpPr>
      <xdr:spPr>
        <a:xfrm>
          <a:off x="2857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119380</xdr:rowOff>
    </xdr:from>
    <xdr:to>
      <xdr:col>19</xdr:col>
      <xdr:colOff>177800</xdr:colOff>
      <xdr:row>103</xdr:row>
      <xdr:rowOff>142239</xdr:rowOff>
    </xdr:to>
    <xdr:cxnSp macro="">
      <xdr:nvCxnSpPr>
        <xdr:cNvPr id="419" name="直線コネクタ 418"/>
        <xdr:cNvCxnSpPr/>
      </xdr:nvCxnSpPr>
      <xdr:spPr>
        <a:xfrm>
          <a:off x="2908300" y="17778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69850</xdr:rowOff>
    </xdr:from>
    <xdr:to>
      <xdr:col>10</xdr:col>
      <xdr:colOff>165100</xdr:colOff>
      <xdr:row>104</xdr:row>
      <xdr:rowOff>0</xdr:rowOff>
    </xdr:to>
    <xdr:sp macro="" textlink="">
      <xdr:nvSpPr>
        <xdr:cNvPr id="420" name="楕円 419"/>
        <xdr:cNvSpPr/>
      </xdr:nvSpPr>
      <xdr:spPr>
        <a:xfrm>
          <a:off x="1968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119380</xdr:rowOff>
    </xdr:from>
    <xdr:to>
      <xdr:col>15</xdr:col>
      <xdr:colOff>50800</xdr:colOff>
      <xdr:row>103</xdr:row>
      <xdr:rowOff>120650</xdr:rowOff>
    </xdr:to>
    <xdr:cxnSp macro="">
      <xdr:nvCxnSpPr>
        <xdr:cNvPr id="421" name="直線コネクタ 420"/>
        <xdr:cNvCxnSpPr/>
      </xdr:nvCxnSpPr>
      <xdr:spPr>
        <a:xfrm flipV="1">
          <a:off x="2019300" y="17778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16511</xdr:rowOff>
    </xdr:from>
    <xdr:to>
      <xdr:col>6</xdr:col>
      <xdr:colOff>38100</xdr:colOff>
      <xdr:row>104</xdr:row>
      <xdr:rowOff>118111</xdr:rowOff>
    </xdr:to>
    <xdr:sp macro="" textlink="">
      <xdr:nvSpPr>
        <xdr:cNvPr id="422" name="楕円 421"/>
        <xdr:cNvSpPr/>
      </xdr:nvSpPr>
      <xdr:spPr>
        <a:xfrm>
          <a:off x="1079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120650</xdr:rowOff>
    </xdr:from>
    <xdr:to>
      <xdr:col>10</xdr:col>
      <xdr:colOff>114300</xdr:colOff>
      <xdr:row>104</xdr:row>
      <xdr:rowOff>67311</xdr:rowOff>
    </xdr:to>
    <xdr:cxnSp macro="">
      <xdr:nvCxnSpPr>
        <xdr:cNvPr id="423" name="直線コネクタ 422"/>
        <xdr:cNvCxnSpPr/>
      </xdr:nvCxnSpPr>
      <xdr:spPr>
        <a:xfrm flipV="1">
          <a:off x="1130300" y="177800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4" name="n_1aveValue【港湾・漁港】&#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62247</xdr:rowOff>
    </xdr:from>
    <xdr:ext cx="405111" cy="259045"/>
    <xdr:sp macro="" textlink="">
      <xdr:nvSpPr>
        <xdr:cNvPr id="425" name="n_2aveValue【港湾・漁港】&#10;有形固定資産減価償却率"/>
        <xdr:cNvSpPr txBox="1"/>
      </xdr:nvSpPr>
      <xdr:spPr>
        <a:xfrm>
          <a:off x="2705744" y="178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158766</xdr:rowOff>
    </xdr:from>
    <xdr:ext cx="405111" cy="259045"/>
    <xdr:sp macro="" textlink="">
      <xdr:nvSpPr>
        <xdr:cNvPr id="426" name="n_3aveValue【港湾・漁港】&#10;有形固定資産減価償却率"/>
        <xdr:cNvSpPr txBox="1"/>
      </xdr:nvSpPr>
      <xdr:spPr>
        <a:xfrm>
          <a:off x="1816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139716</xdr:rowOff>
    </xdr:from>
    <xdr:ext cx="405111" cy="259045"/>
    <xdr:sp macro="" textlink="">
      <xdr:nvSpPr>
        <xdr:cNvPr id="427" name="n_4aveValue【港湾・漁港】&#10;有形固定資産減価償却率"/>
        <xdr:cNvSpPr txBox="1"/>
      </xdr:nvSpPr>
      <xdr:spPr>
        <a:xfrm>
          <a:off x="927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38116</xdr:rowOff>
    </xdr:from>
    <xdr:ext cx="405111" cy="259045"/>
    <xdr:sp macro="" textlink="">
      <xdr:nvSpPr>
        <xdr:cNvPr id="428" name="n_1mainValue【港湾・漁港】&#10;有形固定資産減価償却率"/>
        <xdr:cNvSpPr txBox="1"/>
      </xdr:nvSpPr>
      <xdr:spPr>
        <a:xfrm>
          <a:off x="358204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15257</xdr:rowOff>
    </xdr:from>
    <xdr:ext cx="405111" cy="259045"/>
    <xdr:sp macro="" textlink="">
      <xdr:nvSpPr>
        <xdr:cNvPr id="429" name="n_2mainValue【港湾・漁港】&#10;有形固定資産減価償却率"/>
        <xdr:cNvSpPr txBox="1"/>
      </xdr:nvSpPr>
      <xdr:spPr>
        <a:xfrm>
          <a:off x="2705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16527</xdr:rowOff>
    </xdr:from>
    <xdr:ext cx="405111" cy="259045"/>
    <xdr:sp macro="" textlink="">
      <xdr:nvSpPr>
        <xdr:cNvPr id="430" name="n_3mainValue【港湾・漁港】&#10;有形固定資産減価償却率"/>
        <xdr:cNvSpPr txBox="1"/>
      </xdr:nvSpPr>
      <xdr:spPr>
        <a:xfrm>
          <a:off x="1816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134638</xdr:rowOff>
    </xdr:from>
    <xdr:ext cx="405111" cy="259045"/>
    <xdr:sp macro="" textlink="">
      <xdr:nvSpPr>
        <xdr:cNvPr id="431" name="n_4mainValue【港湾・漁港】&#10;有形固定資産減価償却率"/>
        <xdr:cNvSpPr txBox="1"/>
      </xdr:nvSpPr>
      <xdr:spPr>
        <a:xfrm>
          <a:off x="927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96416</xdr:rowOff>
    </xdr:from>
    <xdr:to>
      <xdr:col>50</xdr:col>
      <xdr:colOff>165100</xdr:colOff>
      <xdr:row>108</xdr:row>
      <xdr:rowOff>26566</xdr:rowOff>
    </xdr:to>
    <xdr:sp macro="" textlink="">
      <xdr:nvSpPr>
        <xdr:cNvPr id="460" name="フローチャート: 判断 459"/>
        <xdr:cNvSpPr/>
      </xdr:nvSpPr>
      <xdr:spPr>
        <a:xfrm>
          <a:off x="9588500" y="1844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124054</xdr:rowOff>
    </xdr:from>
    <xdr:to>
      <xdr:col>46</xdr:col>
      <xdr:colOff>38100</xdr:colOff>
      <xdr:row>108</xdr:row>
      <xdr:rowOff>54204</xdr:rowOff>
    </xdr:to>
    <xdr:sp macro="" textlink="">
      <xdr:nvSpPr>
        <xdr:cNvPr id="461" name="フローチャート: 判断 460"/>
        <xdr:cNvSpPr/>
      </xdr:nvSpPr>
      <xdr:spPr>
        <a:xfrm>
          <a:off x="8699500" y="184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141503</xdr:rowOff>
    </xdr:from>
    <xdr:to>
      <xdr:col>41</xdr:col>
      <xdr:colOff>101600</xdr:colOff>
      <xdr:row>108</xdr:row>
      <xdr:rowOff>71653</xdr:rowOff>
    </xdr:to>
    <xdr:sp macro="" textlink="">
      <xdr:nvSpPr>
        <xdr:cNvPr id="462" name="フローチャート: 判断 461"/>
        <xdr:cNvSpPr/>
      </xdr:nvSpPr>
      <xdr:spPr>
        <a:xfrm>
          <a:off x="7810500" y="1848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142712</xdr:rowOff>
    </xdr:from>
    <xdr:to>
      <xdr:col>36</xdr:col>
      <xdr:colOff>165100</xdr:colOff>
      <xdr:row>108</xdr:row>
      <xdr:rowOff>72862</xdr:rowOff>
    </xdr:to>
    <xdr:sp macro="" textlink="">
      <xdr:nvSpPr>
        <xdr:cNvPr id="463" name="フローチャート: 判断 462"/>
        <xdr:cNvSpPr/>
      </xdr:nvSpPr>
      <xdr:spPr>
        <a:xfrm>
          <a:off x="6921500" y="1848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137199</xdr:rowOff>
    </xdr:from>
    <xdr:to>
      <xdr:col>55</xdr:col>
      <xdr:colOff>50800</xdr:colOff>
      <xdr:row>108</xdr:row>
      <xdr:rowOff>67349</xdr:rowOff>
    </xdr:to>
    <xdr:sp macro="" textlink="">
      <xdr:nvSpPr>
        <xdr:cNvPr id="469" name="楕円 468"/>
        <xdr:cNvSpPr/>
      </xdr:nvSpPr>
      <xdr:spPr>
        <a:xfrm>
          <a:off x="10426700" y="184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52126</xdr:rowOff>
    </xdr:from>
    <xdr:ext cx="599010" cy="259045"/>
    <xdr:sp macro="" textlink="">
      <xdr:nvSpPr>
        <xdr:cNvPr id="470" name="【港湾・漁港】&#10;一人当たり有形固定資産（償却資産）額該当値テキスト"/>
        <xdr:cNvSpPr txBox="1"/>
      </xdr:nvSpPr>
      <xdr:spPr>
        <a:xfrm>
          <a:off x="10515600" y="1839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138151</xdr:rowOff>
    </xdr:from>
    <xdr:to>
      <xdr:col>50</xdr:col>
      <xdr:colOff>165100</xdr:colOff>
      <xdr:row>108</xdr:row>
      <xdr:rowOff>68301</xdr:rowOff>
    </xdr:to>
    <xdr:sp macro="" textlink="">
      <xdr:nvSpPr>
        <xdr:cNvPr id="471" name="楕円 470"/>
        <xdr:cNvSpPr/>
      </xdr:nvSpPr>
      <xdr:spPr>
        <a:xfrm>
          <a:off x="9588500" y="184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16549</xdr:rowOff>
    </xdr:from>
    <xdr:to>
      <xdr:col>55</xdr:col>
      <xdr:colOff>0</xdr:colOff>
      <xdr:row>108</xdr:row>
      <xdr:rowOff>17501</xdr:rowOff>
    </xdr:to>
    <xdr:cxnSp macro="">
      <xdr:nvCxnSpPr>
        <xdr:cNvPr id="472" name="直線コネクタ 471"/>
        <xdr:cNvCxnSpPr/>
      </xdr:nvCxnSpPr>
      <xdr:spPr>
        <a:xfrm flipV="1">
          <a:off x="9639300" y="1853314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138384</xdr:rowOff>
    </xdr:from>
    <xdr:to>
      <xdr:col>46</xdr:col>
      <xdr:colOff>38100</xdr:colOff>
      <xdr:row>108</xdr:row>
      <xdr:rowOff>68534</xdr:rowOff>
    </xdr:to>
    <xdr:sp macro="" textlink="">
      <xdr:nvSpPr>
        <xdr:cNvPr id="473" name="楕円 472"/>
        <xdr:cNvSpPr/>
      </xdr:nvSpPr>
      <xdr:spPr>
        <a:xfrm>
          <a:off x="8699500" y="184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17501</xdr:rowOff>
    </xdr:from>
    <xdr:to>
      <xdr:col>50</xdr:col>
      <xdr:colOff>114300</xdr:colOff>
      <xdr:row>108</xdr:row>
      <xdr:rowOff>17734</xdr:rowOff>
    </xdr:to>
    <xdr:cxnSp macro="">
      <xdr:nvCxnSpPr>
        <xdr:cNvPr id="474" name="直線コネクタ 473"/>
        <xdr:cNvCxnSpPr/>
      </xdr:nvCxnSpPr>
      <xdr:spPr>
        <a:xfrm flipV="1">
          <a:off x="8750300" y="18534101"/>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142351</xdr:rowOff>
    </xdr:from>
    <xdr:to>
      <xdr:col>41</xdr:col>
      <xdr:colOff>101600</xdr:colOff>
      <xdr:row>108</xdr:row>
      <xdr:rowOff>72501</xdr:rowOff>
    </xdr:to>
    <xdr:sp macro="" textlink="">
      <xdr:nvSpPr>
        <xdr:cNvPr id="475" name="楕円 474"/>
        <xdr:cNvSpPr/>
      </xdr:nvSpPr>
      <xdr:spPr>
        <a:xfrm>
          <a:off x="7810500" y="184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17734</xdr:rowOff>
    </xdr:from>
    <xdr:to>
      <xdr:col>45</xdr:col>
      <xdr:colOff>177800</xdr:colOff>
      <xdr:row>108</xdr:row>
      <xdr:rowOff>21701</xdr:rowOff>
    </xdr:to>
    <xdr:cxnSp macro="">
      <xdr:nvCxnSpPr>
        <xdr:cNvPr id="476" name="直線コネクタ 475"/>
        <xdr:cNvCxnSpPr/>
      </xdr:nvCxnSpPr>
      <xdr:spPr>
        <a:xfrm flipV="1">
          <a:off x="7861300" y="18534334"/>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153927</xdr:rowOff>
    </xdr:from>
    <xdr:to>
      <xdr:col>36</xdr:col>
      <xdr:colOff>165100</xdr:colOff>
      <xdr:row>108</xdr:row>
      <xdr:rowOff>84077</xdr:rowOff>
    </xdr:to>
    <xdr:sp macro="" textlink="">
      <xdr:nvSpPr>
        <xdr:cNvPr id="477" name="楕円 476"/>
        <xdr:cNvSpPr/>
      </xdr:nvSpPr>
      <xdr:spPr>
        <a:xfrm>
          <a:off x="6921500" y="184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21701</xdr:rowOff>
    </xdr:from>
    <xdr:to>
      <xdr:col>41</xdr:col>
      <xdr:colOff>50800</xdr:colOff>
      <xdr:row>108</xdr:row>
      <xdr:rowOff>33277</xdr:rowOff>
    </xdr:to>
    <xdr:cxnSp macro="">
      <xdr:nvCxnSpPr>
        <xdr:cNvPr id="478" name="直線コネクタ 477"/>
        <xdr:cNvCxnSpPr/>
      </xdr:nvCxnSpPr>
      <xdr:spPr>
        <a:xfrm flipV="1">
          <a:off x="6972300" y="18538301"/>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43093</xdr:rowOff>
    </xdr:from>
    <xdr:ext cx="599010" cy="259045"/>
    <xdr:sp macro="" textlink="">
      <xdr:nvSpPr>
        <xdr:cNvPr id="479" name="n_1aveValue【港湾・漁港】&#10;一人当たり有形固定資産（償却資産）額"/>
        <xdr:cNvSpPr txBox="1"/>
      </xdr:nvSpPr>
      <xdr:spPr>
        <a:xfrm>
          <a:off x="9327095" y="1821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70731</xdr:rowOff>
    </xdr:from>
    <xdr:ext cx="599010" cy="259045"/>
    <xdr:sp macro="" textlink="">
      <xdr:nvSpPr>
        <xdr:cNvPr id="480" name="n_2aveValue【港湾・漁港】&#10;一人当たり有形固定資産（償却資産）額"/>
        <xdr:cNvSpPr txBox="1"/>
      </xdr:nvSpPr>
      <xdr:spPr>
        <a:xfrm>
          <a:off x="8450795" y="1824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88180</xdr:rowOff>
    </xdr:from>
    <xdr:ext cx="599010" cy="259045"/>
    <xdr:sp macro="" textlink="">
      <xdr:nvSpPr>
        <xdr:cNvPr id="481" name="n_3aveValue【港湾・漁港】&#10;一人当たり有形固定資産（償却資産）額"/>
        <xdr:cNvSpPr txBox="1"/>
      </xdr:nvSpPr>
      <xdr:spPr>
        <a:xfrm>
          <a:off x="7561795" y="1826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89389</xdr:rowOff>
    </xdr:from>
    <xdr:ext cx="599010" cy="259045"/>
    <xdr:sp macro="" textlink="">
      <xdr:nvSpPr>
        <xdr:cNvPr id="482" name="n_4aveValue【港湾・漁港】&#10;一人当たり有形固定資産（償却資産）額"/>
        <xdr:cNvSpPr txBox="1"/>
      </xdr:nvSpPr>
      <xdr:spPr>
        <a:xfrm>
          <a:off x="6672795" y="1826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59428</xdr:rowOff>
    </xdr:from>
    <xdr:ext cx="599010" cy="259045"/>
    <xdr:sp macro="" textlink="">
      <xdr:nvSpPr>
        <xdr:cNvPr id="483" name="n_1mainValue【港湾・漁港】&#10;一人当たり有形固定資産（償却資産）額"/>
        <xdr:cNvSpPr txBox="1"/>
      </xdr:nvSpPr>
      <xdr:spPr>
        <a:xfrm>
          <a:off x="9327095" y="1857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59661</xdr:rowOff>
    </xdr:from>
    <xdr:ext cx="599010" cy="259045"/>
    <xdr:sp macro="" textlink="">
      <xdr:nvSpPr>
        <xdr:cNvPr id="484" name="n_2mainValue【港湾・漁港】&#10;一人当たり有形固定資産（償却資産）額"/>
        <xdr:cNvSpPr txBox="1"/>
      </xdr:nvSpPr>
      <xdr:spPr>
        <a:xfrm>
          <a:off x="8450795" y="1857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63628</xdr:rowOff>
    </xdr:from>
    <xdr:ext cx="599010" cy="259045"/>
    <xdr:sp macro="" textlink="">
      <xdr:nvSpPr>
        <xdr:cNvPr id="485" name="n_3mainValue【港湾・漁港】&#10;一人当たり有形固定資産（償却資産）額"/>
        <xdr:cNvSpPr txBox="1"/>
      </xdr:nvSpPr>
      <xdr:spPr>
        <a:xfrm>
          <a:off x="7561795" y="185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75204</xdr:rowOff>
    </xdr:from>
    <xdr:ext cx="534377" cy="259045"/>
    <xdr:sp macro="" textlink="">
      <xdr:nvSpPr>
        <xdr:cNvPr id="486" name="n_4mainValue【港湾・漁港】&#10;一人当たり有形固定資産（償却資産）額"/>
        <xdr:cNvSpPr txBox="1"/>
      </xdr:nvSpPr>
      <xdr:spPr>
        <a:xfrm>
          <a:off x="6705111" y="185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517" name="フローチャート: 判断 516"/>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88900</xdr:rowOff>
    </xdr:from>
    <xdr:to>
      <xdr:col>76</xdr:col>
      <xdr:colOff>165100</xdr:colOff>
      <xdr:row>38</xdr:row>
      <xdr:rowOff>19050</xdr:rowOff>
    </xdr:to>
    <xdr:sp macro="" textlink="">
      <xdr:nvSpPr>
        <xdr:cNvPr id="518" name="フローチャート: 判断 517"/>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104140</xdr:rowOff>
    </xdr:from>
    <xdr:to>
      <xdr:col>72</xdr:col>
      <xdr:colOff>38100</xdr:colOff>
      <xdr:row>38</xdr:row>
      <xdr:rowOff>34290</xdr:rowOff>
    </xdr:to>
    <xdr:sp macro="" textlink="">
      <xdr:nvSpPr>
        <xdr:cNvPr id="519" name="フローチャート: 判断 518"/>
        <xdr:cNvSpPr/>
      </xdr:nvSpPr>
      <xdr:spPr>
        <a:xfrm>
          <a:off x="13652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86360</xdr:rowOff>
    </xdr:from>
    <xdr:to>
      <xdr:col>67</xdr:col>
      <xdr:colOff>101600</xdr:colOff>
      <xdr:row>38</xdr:row>
      <xdr:rowOff>16510</xdr:rowOff>
    </xdr:to>
    <xdr:sp macro="" textlink="">
      <xdr:nvSpPr>
        <xdr:cNvPr id="520" name="フローチャート: 判断 519"/>
        <xdr:cNvSpPr/>
      </xdr:nvSpPr>
      <xdr:spPr>
        <a:xfrm>
          <a:off x="12763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526" name="楕円 525"/>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527" name="【認定こども園・幼稚園・保育所】&#10;有形固定資産減価償却率該当値テキスト"/>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95250</xdr:rowOff>
    </xdr:from>
    <xdr:to>
      <xdr:col>81</xdr:col>
      <xdr:colOff>101600</xdr:colOff>
      <xdr:row>36</xdr:row>
      <xdr:rowOff>25400</xdr:rowOff>
    </xdr:to>
    <xdr:sp macro="" textlink="">
      <xdr:nvSpPr>
        <xdr:cNvPr id="528" name="楕円 527"/>
        <xdr:cNvSpPr/>
      </xdr:nvSpPr>
      <xdr:spPr>
        <a:xfrm>
          <a:off x="15430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146050</xdr:rowOff>
    </xdr:from>
    <xdr:to>
      <xdr:col>85</xdr:col>
      <xdr:colOff>127000</xdr:colOff>
      <xdr:row>36</xdr:row>
      <xdr:rowOff>19050</xdr:rowOff>
    </xdr:to>
    <xdr:cxnSp macro="">
      <xdr:nvCxnSpPr>
        <xdr:cNvPr id="529" name="直線コネクタ 528"/>
        <xdr:cNvCxnSpPr/>
      </xdr:nvCxnSpPr>
      <xdr:spPr>
        <a:xfrm>
          <a:off x="15481300" y="614680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49530</xdr:rowOff>
    </xdr:from>
    <xdr:to>
      <xdr:col>76</xdr:col>
      <xdr:colOff>165100</xdr:colOff>
      <xdr:row>35</xdr:row>
      <xdr:rowOff>151130</xdr:rowOff>
    </xdr:to>
    <xdr:sp macro="" textlink="">
      <xdr:nvSpPr>
        <xdr:cNvPr id="530" name="楕円 529"/>
        <xdr:cNvSpPr/>
      </xdr:nvSpPr>
      <xdr:spPr>
        <a:xfrm>
          <a:off x="14541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100330</xdr:rowOff>
    </xdr:from>
    <xdr:to>
      <xdr:col>81</xdr:col>
      <xdr:colOff>50800</xdr:colOff>
      <xdr:row>35</xdr:row>
      <xdr:rowOff>146050</xdr:rowOff>
    </xdr:to>
    <xdr:cxnSp macro="">
      <xdr:nvCxnSpPr>
        <xdr:cNvPr id="531" name="直線コネクタ 530"/>
        <xdr:cNvCxnSpPr/>
      </xdr:nvCxnSpPr>
      <xdr:spPr>
        <a:xfrm>
          <a:off x="145923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35560</xdr:rowOff>
    </xdr:from>
    <xdr:to>
      <xdr:col>72</xdr:col>
      <xdr:colOff>38100</xdr:colOff>
      <xdr:row>35</xdr:row>
      <xdr:rowOff>137160</xdr:rowOff>
    </xdr:to>
    <xdr:sp macro="" textlink="">
      <xdr:nvSpPr>
        <xdr:cNvPr id="532" name="楕円 531"/>
        <xdr:cNvSpPr/>
      </xdr:nvSpPr>
      <xdr:spPr>
        <a:xfrm>
          <a:off x="13652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86360</xdr:rowOff>
    </xdr:from>
    <xdr:to>
      <xdr:col>76</xdr:col>
      <xdr:colOff>114300</xdr:colOff>
      <xdr:row>35</xdr:row>
      <xdr:rowOff>100330</xdr:rowOff>
    </xdr:to>
    <xdr:cxnSp macro="">
      <xdr:nvCxnSpPr>
        <xdr:cNvPr id="533" name="直線コネクタ 532"/>
        <xdr:cNvCxnSpPr/>
      </xdr:nvCxnSpPr>
      <xdr:spPr>
        <a:xfrm>
          <a:off x="13703300" y="608711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166370</xdr:rowOff>
    </xdr:from>
    <xdr:to>
      <xdr:col>67</xdr:col>
      <xdr:colOff>101600</xdr:colOff>
      <xdr:row>35</xdr:row>
      <xdr:rowOff>96520</xdr:rowOff>
    </xdr:to>
    <xdr:sp macro="" textlink="">
      <xdr:nvSpPr>
        <xdr:cNvPr id="534" name="楕円 533"/>
        <xdr:cNvSpPr/>
      </xdr:nvSpPr>
      <xdr:spPr>
        <a:xfrm>
          <a:off x="12763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45720</xdr:rowOff>
    </xdr:from>
    <xdr:to>
      <xdr:col>71</xdr:col>
      <xdr:colOff>177800</xdr:colOff>
      <xdr:row>35</xdr:row>
      <xdr:rowOff>86360</xdr:rowOff>
    </xdr:to>
    <xdr:cxnSp macro="">
      <xdr:nvCxnSpPr>
        <xdr:cNvPr id="535" name="直線コネクタ 534"/>
        <xdr:cNvCxnSpPr/>
      </xdr:nvCxnSpPr>
      <xdr:spPr>
        <a:xfrm>
          <a:off x="12814300" y="604647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536"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10177</xdr:rowOff>
    </xdr:from>
    <xdr:ext cx="405111" cy="259045"/>
    <xdr:sp macro="" textlink="">
      <xdr:nvSpPr>
        <xdr:cNvPr id="537" name="n_2aveValue【認定こども園・幼稚園・保育所】&#10;有形固定資産減価償却率"/>
        <xdr:cNvSpPr txBox="1"/>
      </xdr:nvSpPr>
      <xdr:spPr>
        <a:xfrm>
          <a:off x="14389744" y="652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25417</xdr:rowOff>
    </xdr:from>
    <xdr:ext cx="405111" cy="259045"/>
    <xdr:sp macro="" textlink="">
      <xdr:nvSpPr>
        <xdr:cNvPr id="538" name="n_3aveValue【認定こども園・幼稚園・保育所】&#10;有形固定資産減価償却率"/>
        <xdr:cNvSpPr txBox="1"/>
      </xdr:nvSpPr>
      <xdr:spPr>
        <a:xfrm>
          <a:off x="13500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7637</xdr:rowOff>
    </xdr:from>
    <xdr:ext cx="405111" cy="259045"/>
    <xdr:sp macro="" textlink="">
      <xdr:nvSpPr>
        <xdr:cNvPr id="539" name="n_4aveValue【認定こども園・幼稚園・保育所】&#10;有形固定資産減価償却率"/>
        <xdr:cNvSpPr txBox="1"/>
      </xdr:nvSpPr>
      <xdr:spPr>
        <a:xfrm>
          <a:off x="12611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41927</xdr:rowOff>
    </xdr:from>
    <xdr:ext cx="405111" cy="259045"/>
    <xdr:sp macro="" textlink="">
      <xdr:nvSpPr>
        <xdr:cNvPr id="540" name="n_1mainValue【認定こども園・幼稚園・保育所】&#10;有形固定資産減価償却率"/>
        <xdr:cNvSpPr txBox="1"/>
      </xdr:nvSpPr>
      <xdr:spPr>
        <a:xfrm>
          <a:off x="152660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167657</xdr:rowOff>
    </xdr:from>
    <xdr:ext cx="405111" cy="259045"/>
    <xdr:sp macro="" textlink="">
      <xdr:nvSpPr>
        <xdr:cNvPr id="541" name="n_2mainValue【認定こども園・幼稚園・保育所】&#10;有形固定資産減価償却率"/>
        <xdr:cNvSpPr txBox="1"/>
      </xdr:nvSpPr>
      <xdr:spPr>
        <a:xfrm>
          <a:off x="1438974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153687</xdr:rowOff>
    </xdr:from>
    <xdr:ext cx="405111" cy="259045"/>
    <xdr:sp macro="" textlink="">
      <xdr:nvSpPr>
        <xdr:cNvPr id="542" name="n_3mainValue【認定こども園・幼稚園・保育所】&#10;有形固定資産減価償却率"/>
        <xdr:cNvSpPr txBox="1"/>
      </xdr:nvSpPr>
      <xdr:spPr>
        <a:xfrm>
          <a:off x="13500744"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113047</xdr:rowOff>
    </xdr:from>
    <xdr:ext cx="405111" cy="259045"/>
    <xdr:sp macro="" textlink="">
      <xdr:nvSpPr>
        <xdr:cNvPr id="543" name="n_4mainValue【認定こども園・幼稚園・保育所】&#10;有形固定資産減価償却率"/>
        <xdr:cNvSpPr txBox="1"/>
      </xdr:nvSpPr>
      <xdr:spPr>
        <a:xfrm>
          <a:off x="12611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157988</xdr:rowOff>
    </xdr:from>
    <xdr:to>
      <xdr:col>112</xdr:col>
      <xdr:colOff>38100</xdr:colOff>
      <xdr:row>39</xdr:row>
      <xdr:rowOff>88138</xdr:rowOff>
    </xdr:to>
    <xdr:sp macro="" textlink="">
      <xdr:nvSpPr>
        <xdr:cNvPr id="572" name="フローチャート: 判断 571"/>
        <xdr:cNvSpPr/>
      </xdr:nvSpPr>
      <xdr:spPr>
        <a:xfrm>
          <a:off x="21272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75692</xdr:rowOff>
    </xdr:from>
    <xdr:to>
      <xdr:col>107</xdr:col>
      <xdr:colOff>101600</xdr:colOff>
      <xdr:row>40</xdr:row>
      <xdr:rowOff>5842</xdr:rowOff>
    </xdr:to>
    <xdr:sp macro="" textlink="">
      <xdr:nvSpPr>
        <xdr:cNvPr id="573" name="フローチャート: 判断 572"/>
        <xdr:cNvSpPr/>
      </xdr:nvSpPr>
      <xdr:spPr>
        <a:xfrm>
          <a:off x="20383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80264</xdr:rowOff>
    </xdr:from>
    <xdr:to>
      <xdr:col>102</xdr:col>
      <xdr:colOff>165100</xdr:colOff>
      <xdr:row>40</xdr:row>
      <xdr:rowOff>10414</xdr:rowOff>
    </xdr:to>
    <xdr:sp macro="" textlink="">
      <xdr:nvSpPr>
        <xdr:cNvPr id="574" name="フローチャート: 判断 573"/>
        <xdr:cNvSpPr/>
      </xdr:nvSpPr>
      <xdr:spPr>
        <a:xfrm>
          <a:off x="19494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77978</xdr:rowOff>
    </xdr:from>
    <xdr:to>
      <xdr:col>98</xdr:col>
      <xdr:colOff>38100</xdr:colOff>
      <xdr:row>40</xdr:row>
      <xdr:rowOff>8128</xdr:rowOff>
    </xdr:to>
    <xdr:sp macro="" textlink="">
      <xdr:nvSpPr>
        <xdr:cNvPr id="575" name="フローチャート: 判断 574"/>
        <xdr:cNvSpPr/>
      </xdr:nvSpPr>
      <xdr:spPr>
        <a:xfrm>
          <a:off x="18605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155702</xdr:rowOff>
    </xdr:from>
    <xdr:to>
      <xdr:col>116</xdr:col>
      <xdr:colOff>114300</xdr:colOff>
      <xdr:row>38</xdr:row>
      <xdr:rowOff>85852</xdr:rowOff>
    </xdr:to>
    <xdr:sp macro="" textlink="">
      <xdr:nvSpPr>
        <xdr:cNvPr id="581" name="楕円 580"/>
        <xdr:cNvSpPr/>
      </xdr:nvSpPr>
      <xdr:spPr>
        <a:xfrm>
          <a:off x="22110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7129</xdr:rowOff>
    </xdr:from>
    <xdr:ext cx="469744" cy="259045"/>
    <xdr:sp macro="" textlink="">
      <xdr:nvSpPr>
        <xdr:cNvPr id="582" name="【認定こども園・幼稚園・保育所】&#10;一人当たり面積該当値テキスト"/>
        <xdr:cNvSpPr txBox="1"/>
      </xdr:nvSpPr>
      <xdr:spPr>
        <a:xfrm>
          <a:off x="22199600"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583" name="楕円 582"/>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35052</xdr:rowOff>
    </xdr:from>
    <xdr:to>
      <xdr:col>116</xdr:col>
      <xdr:colOff>63500</xdr:colOff>
      <xdr:row>38</xdr:row>
      <xdr:rowOff>62484</xdr:rowOff>
    </xdr:to>
    <xdr:cxnSp macro="">
      <xdr:nvCxnSpPr>
        <xdr:cNvPr id="584" name="直線コネクタ 583"/>
        <xdr:cNvCxnSpPr/>
      </xdr:nvCxnSpPr>
      <xdr:spPr>
        <a:xfrm flipV="1">
          <a:off x="21323300" y="65501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85" name="楕円 584"/>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62484</xdr:rowOff>
    </xdr:to>
    <xdr:cxnSp macro="">
      <xdr:nvCxnSpPr>
        <xdr:cNvPr id="586" name="直線コネクタ 585"/>
        <xdr:cNvCxnSpPr/>
      </xdr:nvCxnSpPr>
      <xdr:spPr>
        <a:xfrm>
          <a:off x="20434300" y="6568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587" name="楕円 586"/>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53340</xdr:rowOff>
    </xdr:to>
    <xdr:cxnSp macro="">
      <xdr:nvCxnSpPr>
        <xdr:cNvPr id="588" name="直線コネクタ 587"/>
        <xdr:cNvCxnSpPr/>
      </xdr:nvCxnSpPr>
      <xdr:spPr>
        <a:xfrm>
          <a:off x="19545300" y="65410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153416</xdr:rowOff>
    </xdr:from>
    <xdr:to>
      <xdr:col>98</xdr:col>
      <xdr:colOff>38100</xdr:colOff>
      <xdr:row>38</xdr:row>
      <xdr:rowOff>83565</xdr:rowOff>
    </xdr:to>
    <xdr:sp macro="" textlink="">
      <xdr:nvSpPr>
        <xdr:cNvPr id="589" name="楕円 588"/>
        <xdr:cNvSpPr/>
      </xdr:nvSpPr>
      <xdr:spPr>
        <a:xfrm>
          <a:off x="18605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25908</xdr:rowOff>
    </xdr:from>
    <xdr:to>
      <xdr:col>102</xdr:col>
      <xdr:colOff>114300</xdr:colOff>
      <xdr:row>38</xdr:row>
      <xdr:rowOff>32766</xdr:rowOff>
    </xdr:to>
    <xdr:cxnSp macro="">
      <xdr:nvCxnSpPr>
        <xdr:cNvPr id="590" name="直線コネクタ 589"/>
        <xdr:cNvCxnSpPr/>
      </xdr:nvCxnSpPr>
      <xdr:spPr>
        <a:xfrm flipV="1">
          <a:off x="18656300" y="65410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79265</xdr:rowOff>
    </xdr:from>
    <xdr:ext cx="469744" cy="259045"/>
    <xdr:sp macro="" textlink="">
      <xdr:nvSpPr>
        <xdr:cNvPr id="591" name="n_1aveValue【認定こども園・幼稚園・保育所】&#10;一人当たり面積"/>
        <xdr:cNvSpPr txBox="1"/>
      </xdr:nvSpPr>
      <xdr:spPr>
        <a:xfrm>
          <a:off x="21075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168419</xdr:rowOff>
    </xdr:from>
    <xdr:ext cx="469744" cy="259045"/>
    <xdr:sp macro="" textlink="">
      <xdr:nvSpPr>
        <xdr:cNvPr id="592" name="n_2aveValue【認定こども園・幼稚園・保育所】&#10;一人当たり面積"/>
        <xdr:cNvSpPr txBox="1"/>
      </xdr:nvSpPr>
      <xdr:spPr>
        <a:xfrm>
          <a:off x="20199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1541</xdr:rowOff>
    </xdr:from>
    <xdr:ext cx="469744" cy="259045"/>
    <xdr:sp macro="" textlink="">
      <xdr:nvSpPr>
        <xdr:cNvPr id="593" name="n_3aveValue【認定こども園・幼稚園・保育所】&#10;一人当たり面積"/>
        <xdr:cNvSpPr txBox="1"/>
      </xdr:nvSpPr>
      <xdr:spPr>
        <a:xfrm>
          <a:off x="19310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170705</xdr:rowOff>
    </xdr:from>
    <xdr:ext cx="469744" cy="259045"/>
    <xdr:sp macro="" textlink="">
      <xdr:nvSpPr>
        <xdr:cNvPr id="594" name="n_4aveValue【認定こども園・幼稚園・保育所】&#10;一人当たり面積"/>
        <xdr:cNvSpPr txBox="1"/>
      </xdr:nvSpPr>
      <xdr:spPr>
        <a:xfrm>
          <a:off x="18421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595"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96"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93235</xdr:rowOff>
    </xdr:from>
    <xdr:ext cx="469744" cy="259045"/>
    <xdr:sp macro="" textlink="">
      <xdr:nvSpPr>
        <xdr:cNvPr id="597" name="n_3mainValue【認定こども園・幼稚園・保育所】&#10;一人当たり面積"/>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100093</xdr:rowOff>
    </xdr:from>
    <xdr:ext cx="469744" cy="259045"/>
    <xdr:sp macro="" textlink="">
      <xdr:nvSpPr>
        <xdr:cNvPr id="598" name="n_4mainValue【認定こども園・幼稚園・保育所】&#10;一人当たり面積"/>
        <xdr:cNvSpPr txBox="1"/>
      </xdr:nvSpPr>
      <xdr:spPr>
        <a:xfrm>
          <a:off x="18421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116078</xdr:rowOff>
    </xdr:from>
    <xdr:to>
      <xdr:col>81</xdr:col>
      <xdr:colOff>101600</xdr:colOff>
      <xdr:row>59</xdr:row>
      <xdr:rowOff>46228</xdr:rowOff>
    </xdr:to>
    <xdr:sp macro="" textlink="">
      <xdr:nvSpPr>
        <xdr:cNvPr id="628" name="フローチャート: 判断 627"/>
        <xdr:cNvSpPr/>
      </xdr:nvSpPr>
      <xdr:spPr>
        <a:xfrm>
          <a:off x="15430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29" name="フローチャート: 判断 628"/>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157226</xdr:rowOff>
    </xdr:from>
    <xdr:to>
      <xdr:col>72</xdr:col>
      <xdr:colOff>38100</xdr:colOff>
      <xdr:row>59</xdr:row>
      <xdr:rowOff>87376</xdr:rowOff>
    </xdr:to>
    <xdr:sp macro="" textlink="">
      <xdr:nvSpPr>
        <xdr:cNvPr id="630" name="フローチャート: 判断 629"/>
        <xdr:cNvSpPr/>
      </xdr:nvSpPr>
      <xdr:spPr>
        <a:xfrm>
          <a:off x="13652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138938</xdr:rowOff>
    </xdr:from>
    <xdr:to>
      <xdr:col>67</xdr:col>
      <xdr:colOff>101600</xdr:colOff>
      <xdr:row>59</xdr:row>
      <xdr:rowOff>69088</xdr:rowOff>
    </xdr:to>
    <xdr:sp macro="" textlink="">
      <xdr:nvSpPr>
        <xdr:cNvPr id="631" name="フローチャート: 判断 630"/>
        <xdr:cNvSpPr/>
      </xdr:nvSpPr>
      <xdr:spPr>
        <a:xfrm>
          <a:off x="12763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129794</xdr:rowOff>
    </xdr:from>
    <xdr:to>
      <xdr:col>85</xdr:col>
      <xdr:colOff>177800</xdr:colOff>
      <xdr:row>61</xdr:row>
      <xdr:rowOff>59944</xdr:rowOff>
    </xdr:to>
    <xdr:sp macro="" textlink="">
      <xdr:nvSpPr>
        <xdr:cNvPr id="637" name="楕円 636"/>
        <xdr:cNvSpPr/>
      </xdr:nvSpPr>
      <xdr:spPr>
        <a:xfrm>
          <a:off x="16268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108221</xdr:rowOff>
    </xdr:from>
    <xdr:ext cx="405111" cy="259045"/>
    <xdr:sp macro="" textlink="">
      <xdr:nvSpPr>
        <xdr:cNvPr id="638" name="【学校施設】&#10;有形固定資産減価償却率該当値テキスト"/>
        <xdr:cNvSpPr txBox="1"/>
      </xdr:nvSpPr>
      <xdr:spPr>
        <a:xfrm>
          <a:off x="16357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102362</xdr:rowOff>
    </xdr:from>
    <xdr:to>
      <xdr:col>81</xdr:col>
      <xdr:colOff>101600</xdr:colOff>
      <xdr:row>61</xdr:row>
      <xdr:rowOff>32512</xdr:rowOff>
    </xdr:to>
    <xdr:sp macro="" textlink="">
      <xdr:nvSpPr>
        <xdr:cNvPr id="639" name="楕円 638"/>
        <xdr:cNvSpPr/>
      </xdr:nvSpPr>
      <xdr:spPr>
        <a:xfrm>
          <a:off x="15430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153162</xdr:rowOff>
    </xdr:from>
    <xdr:to>
      <xdr:col>85</xdr:col>
      <xdr:colOff>127000</xdr:colOff>
      <xdr:row>61</xdr:row>
      <xdr:rowOff>9144</xdr:rowOff>
    </xdr:to>
    <xdr:cxnSp macro="">
      <xdr:nvCxnSpPr>
        <xdr:cNvPr id="640" name="直線コネクタ 639"/>
        <xdr:cNvCxnSpPr/>
      </xdr:nvCxnSpPr>
      <xdr:spPr>
        <a:xfrm>
          <a:off x="15481300" y="1044016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41" name="楕円 640"/>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153162</xdr:rowOff>
    </xdr:to>
    <xdr:cxnSp macro="">
      <xdr:nvCxnSpPr>
        <xdr:cNvPr id="642" name="直線コネクタ 641"/>
        <xdr:cNvCxnSpPr/>
      </xdr:nvCxnSpPr>
      <xdr:spPr>
        <a:xfrm>
          <a:off x="14592300" y="104241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43" name="楕円 642"/>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137160</xdr:rowOff>
    </xdr:to>
    <xdr:cxnSp macro="">
      <xdr:nvCxnSpPr>
        <xdr:cNvPr id="644" name="直線コネクタ 643"/>
        <xdr:cNvCxnSpPr/>
      </xdr:nvCxnSpPr>
      <xdr:spPr>
        <a:xfrm>
          <a:off x="13703300" y="1040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645" name="楕円 644"/>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114300</xdr:rowOff>
    </xdr:to>
    <xdr:cxnSp macro="">
      <xdr:nvCxnSpPr>
        <xdr:cNvPr id="646" name="直線コネクタ 645"/>
        <xdr:cNvCxnSpPr/>
      </xdr:nvCxnSpPr>
      <xdr:spPr>
        <a:xfrm>
          <a:off x="12814300" y="1036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62755</xdr:rowOff>
    </xdr:from>
    <xdr:ext cx="405111" cy="259045"/>
    <xdr:sp macro="" textlink="">
      <xdr:nvSpPr>
        <xdr:cNvPr id="647" name="n_1aveValue【学校施設】&#10;有形固定資産減価償却率"/>
        <xdr:cNvSpPr txBox="1"/>
      </xdr:nvSpPr>
      <xdr:spPr>
        <a:xfrm>
          <a:off x="15266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648" name="n_2aveValue【学校施設】&#10;有形固定資産減価償却率"/>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103903</xdr:rowOff>
    </xdr:from>
    <xdr:ext cx="405111" cy="259045"/>
    <xdr:sp macro="" textlink="">
      <xdr:nvSpPr>
        <xdr:cNvPr id="649" name="n_3aveValue【学校施設】&#10;有形固定資産減価償却率"/>
        <xdr:cNvSpPr txBox="1"/>
      </xdr:nvSpPr>
      <xdr:spPr>
        <a:xfrm>
          <a:off x="13500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85615</xdr:rowOff>
    </xdr:from>
    <xdr:ext cx="405111" cy="259045"/>
    <xdr:sp macro="" textlink="">
      <xdr:nvSpPr>
        <xdr:cNvPr id="650" name="n_4aveValue【学校施設】&#10;有形固定資産減価償却率"/>
        <xdr:cNvSpPr txBox="1"/>
      </xdr:nvSpPr>
      <xdr:spPr>
        <a:xfrm>
          <a:off x="12611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23639</xdr:rowOff>
    </xdr:from>
    <xdr:ext cx="405111" cy="259045"/>
    <xdr:sp macro="" textlink="">
      <xdr:nvSpPr>
        <xdr:cNvPr id="651" name="n_1mainValue【学校施設】&#10;有形固定資産減価償却率"/>
        <xdr:cNvSpPr txBox="1"/>
      </xdr:nvSpPr>
      <xdr:spPr>
        <a:xfrm>
          <a:off x="152660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52" name="n_2mainValue【学校施設】&#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53" name="n_3mainValue【学校施設】&#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654" name="n_4mainValue【学校施設】&#10;有形固定資産減価償却率"/>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105138</xdr:rowOff>
    </xdr:from>
    <xdr:to>
      <xdr:col>112</xdr:col>
      <xdr:colOff>38100</xdr:colOff>
      <xdr:row>63</xdr:row>
      <xdr:rowOff>35288</xdr:rowOff>
    </xdr:to>
    <xdr:sp macro="" textlink="">
      <xdr:nvSpPr>
        <xdr:cNvPr id="687" name="フローチャート: 判断 686"/>
        <xdr:cNvSpPr/>
      </xdr:nvSpPr>
      <xdr:spPr>
        <a:xfrm>
          <a:off x="21272500" y="1073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152001</xdr:rowOff>
    </xdr:from>
    <xdr:to>
      <xdr:col>107</xdr:col>
      <xdr:colOff>101600</xdr:colOff>
      <xdr:row>63</xdr:row>
      <xdr:rowOff>82151</xdr:rowOff>
    </xdr:to>
    <xdr:sp macro="" textlink="">
      <xdr:nvSpPr>
        <xdr:cNvPr id="688" name="フローチャート: 判断 687"/>
        <xdr:cNvSpPr/>
      </xdr:nvSpPr>
      <xdr:spPr>
        <a:xfrm>
          <a:off x="20383500" y="107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159838</xdr:rowOff>
    </xdr:from>
    <xdr:to>
      <xdr:col>102</xdr:col>
      <xdr:colOff>165100</xdr:colOff>
      <xdr:row>63</xdr:row>
      <xdr:rowOff>89988</xdr:rowOff>
    </xdr:to>
    <xdr:sp macro="" textlink="">
      <xdr:nvSpPr>
        <xdr:cNvPr id="689" name="フローチャート: 判断 688"/>
        <xdr:cNvSpPr/>
      </xdr:nvSpPr>
      <xdr:spPr>
        <a:xfrm>
          <a:off x="19494500" y="107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162614</xdr:rowOff>
    </xdr:from>
    <xdr:to>
      <xdr:col>98</xdr:col>
      <xdr:colOff>38100</xdr:colOff>
      <xdr:row>63</xdr:row>
      <xdr:rowOff>92764</xdr:rowOff>
    </xdr:to>
    <xdr:sp macro="" textlink="">
      <xdr:nvSpPr>
        <xdr:cNvPr id="690" name="フローチャート: 判断 689"/>
        <xdr:cNvSpPr/>
      </xdr:nvSpPr>
      <xdr:spPr>
        <a:xfrm>
          <a:off x="18605500" y="107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126855</xdr:rowOff>
    </xdr:from>
    <xdr:to>
      <xdr:col>116</xdr:col>
      <xdr:colOff>114300</xdr:colOff>
      <xdr:row>63</xdr:row>
      <xdr:rowOff>57005</xdr:rowOff>
    </xdr:to>
    <xdr:sp macro="" textlink="">
      <xdr:nvSpPr>
        <xdr:cNvPr id="696" name="楕円 695"/>
        <xdr:cNvSpPr/>
      </xdr:nvSpPr>
      <xdr:spPr>
        <a:xfrm>
          <a:off x="221107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41782</xdr:rowOff>
    </xdr:from>
    <xdr:ext cx="469744" cy="259045"/>
    <xdr:sp macro="" textlink="">
      <xdr:nvSpPr>
        <xdr:cNvPr id="697" name="【学校施設】&#10;一人当たり面積該当値テキスト"/>
        <xdr:cNvSpPr txBox="1"/>
      </xdr:nvSpPr>
      <xdr:spPr>
        <a:xfrm>
          <a:off x="22199600" y="1067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131101</xdr:rowOff>
    </xdr:from>
    <xdr:to>
      <xdr:col>112</xdr:col>
      <xdr:colOff>38100</xdr:colOff>
      <xdr:row>63</xdr:row>
      <xdr:rowOff>61251</xdr:rowOff>
    </xdr:to>
    <xdr:sp macro="" textlink="">
      <xdr:nvSpPr>
        <xdr:cNvPr id="698" name="楕円 697"/>
        <xdr:cNvSpPr/>
      </xdr:nvSpPr>
      <xdr:spPr>
        <a:xfrm>
          <a:off x="212725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6205</xdr:rowOff>
    </xdr:from>
    <xdr:to>
      <xdr:col>116</xdr:col>
      <xdr:colOff>63500</xdr:colOff>
      <xdr:row>63</xdr:row>
      <xdr:rowOff>10451</xdr:rowOff>
    </xdr:to>
    <xdr:cxnSp macro="">
      <xdr:nvCxnSpPr>
        <xdr:cNvPr id="699" name="直線コネクタ 698"/>
        <xdr:cNvCxnSpPr/>
      </xdr:nvCxnSpPr>
      <xdr:spPr>
        <a:xfrm flipV="1">
          <a:off x="21323300" y="1080755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135346</xdr:rowOff>
    </xdr:from>
    <xdr:to>
      <xdr:col>107</xdr:col>
      <xdr:colOff>101600</xdr:colOff>
      <xdr:row>63</xdr:row>
      <xdr:rowOff>65496</xdr:rowOff>
    </xdr:to>
    <xdr:sp macro="" textlink="">
      <xdr:nvSpPr>
        <xdr:cNvPr id="700" name="楕円 699"/>
        <xdr:cNvSpPr/>
      </xdr:nvSpPr>
      <xdr:spPr>
        <a:xfrm>
          <a:off x="2038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10451</xdr:rowOff>
    </xdr:from>
    <xdr:to>
      <xdr:col>111</xdr:col>
      <xdr:colOff>177800</xdr:colOff>
      <xdr:row>63</xdr:row>
      <xdr:rowOff>14696</xdr:rowOff>
    </xdr:to>
    <xdr:cxnSp macro="">
      <xdr:nvCxnSpPr>
        <xdr:cNvPr id="701" name="直線コネクタ 700"/>
        <xdr:cNvCxnSpPr/>
      </xdr:nvCxnSpPr>
      <xdr:spPr>
        <a:xfrm flipV="1">
          <a:off x="20434300" y="1081180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138938</xdr:rowOff>
    </xdr:from>
    <xdr:to>
      <xdr:col>102</xdr:col>
      <xdr:colOff>165100</xdr:colOff>
      <xdr:row>63</xdr:row>
      <xdr:rowOff>69088</xdr:rowOff>
    </xdr:to>
    <xdr:sp macro="" textlink="">
      <xdr:nvSpPr>
        <xdr:cNvPr id="702" name="楕円 701"/>
        <xdr:cNvSpPr/>
      </xdr:nvSpPr>
      <xdr:spPr>
        <a:xfrm>
          <a:off x="19494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14696</xdr:rowOff>
    </xdr:from>
    <xdr:to>
      <xdr:col>107</xdr:col>
      <xdr:colOff>50800</xdr:colOff>
      <xdr:row>63</xdr:row>
      <xdr:rowOff>18288</xdr:rowOff>
    </xdr:to>
    <xdr:cxnSp macro="">
      <xdr:nvCxnSpPr>
        <xdr:cNvPr id="703" name="直線コネクタ 702"/>
        <xdr:cNvCxnSpPr/>
      </xdr:nvCxnSpPr>
      <xdr:spPr>
        <a:xfrm flipV="1">
          <a:off x="19545300" y="1081604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142040</xdr:rowOff>
    </xdr:from>
    <xdr:to>
      <xdr:col>98</xdr:col>
      <xdr:colOff>38100</xdr:colOff>
      <xdr:row>63</xdr:row>
      <xdr:rowOff>72190</xdr:rowOff>
    </xdr:to>
    <xdr:sp macro="" textlink="">
      <xdr:nvSpPr>
        <xdr:cNvPr id="704" name="楕円 703"/>
        <xdr:cNvSpPr/>
      </xdr:nvSpPr>
      <xdr:spPr>
        <a:xfrm>
          <a:off x="18605500" y="107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18288</xdr:rowOff>
    </xdr:from>
    <xdr:to>
      <xdr:col>102</xdr:col>
      <xdr:colOff>114300</xdr:colOff>
      <xdr:row>63</xdr:row>
      <xdr:rowOff>21390</xdr:rowOff>
    </xdr:to>
    <xdr:cxnSp macro="">
      <xdr:nvCxnSpPr>
        <xdr:cNvPr id="705" name="直線コネクタ 704"/>
        <xdr:cNvCxnSpPr/>
      </xdr:nvCxnSpPr>
      <xdr:spPr>
        <a:xfrm flipV="1">
          <a:off x="18656300" y="1081963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51815</xdr:rowOff>
    </xdr:from>
    <xdr:ext cx="469744" cy="259045"/>
    <xdr:sp macro="" textlink="">
      <xdr:nvSpPr>
        <xdr:cNvPr id="706" name="n_1aveValue【学校施設】&#10;一人当たり面積"/>
        <xdr:cNvSpPr txBox="1"/>
      </xdr:nvSpPr>
      <xdr:spPr>
        <a:xfrm>
          <a:off x="21075727" y="10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73278</xdr:rowOff>
    </xdr:from>
    <xdr:ext cx="469744" cy="259045"/>
    <xdr:sp macro="" textlink="">
      <xdr:nvSpPr>
        <xdr:cNvPr id="707" name="n_2aveValue【学校施設】&#10;一人当たり面積"/>
        <xdr:cNvSpPr txBox="1"/>
      </xdr:nvSpPr>
      <xdr:spPr>
        <a:xfrm>
          <a:off x="20199427" y="108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81115</xdr:rowOff>
    </xdr:from>
    <xdr:ext cx="469744" cy="259045"/>
    <xdr:sp macro="" textlink="">
      <xdr:nvSpPr>
        <xdr:cNvPr id="708" name="n_3aveValue【学校施設】&#10;一人当たり面積"/>
        <xdr:cNvSpPr txBox="1"/>
      </xdr:nvSpPr>
      <xdr:spPr>
        <a:xfrm>
          <a:off x="19310427" y="108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83891</xdr:rowOff>
    </xdr:from>
    <xdr:ext cx="469744" cy="259045"/>
    <xdr:sp macro="" textlink="">
      <xdr:nvSpPr>
        <xdr:cNvPr id="709" name="n_4aveValue【学校施設】&#10;一人当たり面積"/>
        <xdr:cNvSpPr txBox="1"/>
      </xdr:nvSpPr>
      <xdr:spPr>
        <a:xfrm>
          <a:off x="18421427" y="108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52378</xdr:rowOff>
    </xdr:from>
    <xdr:ext cx="469744" cy="259045"/>
    <xdr:sp macro="" textlink="">
      <xdr:nvSpPr>
        <xdr:cNvPr id="710" name="n_1mainValue【学校施設】&#10;一人当たり面積"/>
        <xdr:cNvSpPr txBox="1"/>
      </xdr:nvSpPr>
      <xdr:spPr>
        <a:xfrm>
          <a:off x="21075727" y="108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82023</xdr:rowOff>
    </xdr:from>
    <xdr:ext cx="469744" cy="259045"/>
    <xdr:sp macro="" textlink="">
      <xdr:nvSpPr>
        <xdr:cNvPr id="711" name="n_2mainValue【学校施設】&#10;一人当たり面積"/>
        <xdr:cNvSpPr txBox="1"/>
      </xdr:nvSpPr>
      <xdr:spPr>
        <a:xfrm>
          <a:off x="20199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85615</xdr:rowOff>
    </xdr:from>
    <xdr:ext cx="469744" cy="259045"/>
    <xdr:sp macro="" textlink="">
      <xdr:nvSpPr>
        <xdr:cNvPr id="712" name="n_3mainValue【学校施設】&#10;一人当たり面積"/>
        <xdr:cNvSpPr txBox="1"/>
      </xdr:nvSpPr>
      <xdr:spPr>
        <a:xfrm>
          <a:off x="19310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88717</xdr:rowOff>
    </xdr:from>
    <xdr:ext cx="469744" cy="259045"/>
    <xdr:sp macro="" textlink="">
      <xdr:nvSpPr>
        <xdr:cNvPr id="713" name="n_4mainValue【学校施設】&#10;一人当たり面積"/>
        <xdr:cNvSpPr txBox="1"/>
      </xdr:nvSpPr>
      <xdr:spPr>
        <a:xfrm>
          <a:off x="18421427" y="1054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46" name="フローチャート: 判断 745"/>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47" name="フローチャート: 判断 746"/>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48" name="フローチャート: 判断 747"/>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749" name="フローチャート: 判断 748"/>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50981</xdr:rowOff>
    </xdr:from>
    <xdr:to>
      <xdr:col>85</xdr:col>
      <xdr:colOff>177800</xdr:colOff>
      <xdr:row>86</xdr:row>
      <xdr:rowOff>152581</xdr:rowOff>
    </xdr:to>
    <xdr:sp macro="" textlink="">
      <xdr:nvSpPr>
        <xdr:cNvPr id="755" name="楕円 754"/>
        <xdr:cNvSpPr/>
      </xdr:nvSpPr>
      <xdr:spPr>
        <a:xfrm>
          <a:off x="162687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137358</xdr:rowOff>
    </xdr:from>
    <xdr:ext cx="405111" cy="259045"/>
    <xdr:sp macro="" textlink="">
      <xdr:nvSpPr>
        <xdr:cNvPr id="756" name="【児童館】&#10;有形固定資産減価償却率該当値テキスト"/>
        <xdr:cNvSpPr txBox="1"/>
      </xdr:nvSpPr>
      <xdr:spPr>
        <a:xfrm>
          <a:off x="16357600" y="1471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42818</xdr:rowOff>
    </xdr:from>
    <xdr:to>
      <xdr:col>81</xdr:col>
      <xdr:colOff>101600</xdr:colOff>
      <xdr:row>86</xdr:row>
      <xdr:rowOff>144418</xdr:rowOff>
    </xdr:to>
    <xdr:sp macro="" textlink="">
      <xdr:nvSpPr>
        <xdr:cNvPr id="757" name="楕円 756"/>
        <xdr:cNvSpPr/>
      </xdr:nvSpPr>
      <xdr:spPr>
        <a:xfrm>
          <a:off x="1543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93618</xdr:rowOff>
    </xdr:from>
    <xdr:to>
      <xdr:col>85</xdr:col>
      <xdr:colOff>127000</xdr:colOff>
      <xdr:row>86</xdr:row>
      <xdr:rowOff>101781</xdr:rowOff>
    </xdr:to>
    <xdr:cxnSp macro="">
      <xdr:nvCxnSpPr>
        <xdr:cNvPr id="758" name="直線コネクタ 757"/>
        <xdr:cNvCxnSpPr/>
      </xdr:nvCxnSpPr>
      <xdr:spPr>
        <a:xfrm>
          <a:off x="15481300" y="1483831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37919</xdr:rowOff>
    </xdr:from>
    <xdr:to>
      <xdr:col>76</xdr:col>
      <xdr:colOff>165100</xdr:colOff>
      <xdr:row>86</xdr:row>
      <xdr:rowOff>139519</xdr:rowOff>
    </xdr:to>
    <xdr:sp macro="" textlink="">
      <xdr:nvSpPr>
        <xdr:cNvPr id="759" name="楕円 758"/>
        <xdr:cNvSpPr/>
      </xdr:nvSpPr>
      <xdr:spPr>
        <a:xfrm>
          <a:off x="14541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88719</xdr:rowOff>
    </xdr:from>
    <xdr:to>
      <xdr:col>81</xdr:col>
      <xdr:colOff>50800</xdr:colOff>
      <xdr:row>86</xdr:row>
      <xdr:rowOff>93618</xdr:rowOff>
    </xdr:to>
    <xdr:cxnSp macro="">
      <xdr:nvCxnSpPr>
        <xdr:cNvPr id="760" name="直線コネクタ 759"/>
        <xdr:cNvCxnSpPr/>
      </xdr:nvCxnSpPr>
      <xdr:spPr>
        <a:xfrm>
          <a:off x="14592300" y="148334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39551</xdr:rowOff>
    </xdr:from>
    <xdr:to>
      <xdr:col>72</xdr:col>
      <xdr:colOff>38100</xdr:colOff>
      <xdr:row>86</xdr:row>
      <xdr:rowOff>141151</xdr:rowOff>
    </xdr:to>
    <xdr:sp macro="" textlink="">
      <xdr:nvSpPr>
        <xdr:cNvPr id="761" name="楕円 760"/>
        <xdr:cNvSpPr/>
      </xdr:nvSpPr>
      <xdr:spPr>
        <a:xfrm>
          <a:off x="13652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88719</xdr:rowOff>
    </xdr:from>
    <xdr:to>
      <xdr:col>76</xdr:col>
      <xdr:colOff>114300</xdr:colOff>
      <xdr:row>86</xdr:row>
      <xdr:rowOff>90351</xdr:rowOff>
    </xdr:to>
    <xdr:cxnSp macro="">
      <xdr:nvCxnSpPr>
        <xdr:cNvPr id="762" name="直線コネクタ 761"/>
        <xdr:cNvCxnSpPr/>
      </xdr:nvCxnSpPr>
      <xdr:spPr>
        <a:xfrm flipV="1">
          <a:off x="13703300" y="1483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29755</xdr:rowOff>
    </xdr:from>
    <xdr:to>
      <xdr:col>67</xdr:col>
      <xdr:colOff>101600</xdr:colOff>
      <xdr:row>86</xdr:row>
      <xdr:rowOff>131355</xdr:rowOff>
    </xdr:to>
    <xdr:sp macro="" textlink="">
      <xdr:nvSpPr>
        <xdr:cNvPr id="763" name="楕円 762"/>
        <xdr:cNvSpPr/>
      </xdr:nvSpPr>
      <xdr:spPr>
        <a:xfrm>
          <a:off x="12763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80555</xdr:rowOff>
    </xdr:from>
    <xdr:to>
      <xdr:col>71</xdr:col>
      <xdr:colOff>177800</xdr:colOff>
      <xdr:row>86</xdr:row>
      <xdr:rowOff>90351</xdr:rowOff>
    </xdr:to>
    <xdr:cxnSp macro="">
      <xdr:nvCxnSpPr>
        <xdr:cNvPr id="764" name="直線コネクタ 763"/>
        <xdr:cNvCxnSpPr/>
      </xdr:nvCxnSpPr>
      <xdr:spPr>
        <a:xfrm>
          <a:off x="12814300" y="148252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65"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766" name="n_2aveValue【児童館】&#10;有形固定資産減価償却率"/>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67"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768" name="n_4aveValue【児童館】&#10;有形固定資産減価償却率"/>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135545</xdr:rowOff>
    </xdr:from>
    <xdr:ext cx="405111" cy="259045"/>
    <xdr:sp macro="" textlink="">
      <xdr:nvSpPr>
        <xdr:cNvPr id="769" name="n_1mainValue【児童館】&#10;有形固定資産減価償却率"/>
        <xdr:cNvSpPr txBox="1"/>
      </xdr:nvSpPr>
      <xdr:spPr>
        <a:xfrm>
          <a:off x="152660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130646</xdr:rowOff>
    </xdr:from>
    <xdr:ext cx="405111" cy="259045"/>
    <xdr:sp macro="" textlink="">
      <xdr:nvSpPr>
        <xdr:cNvPr id="770" name="n_2mainValue【児童館】&#10;有形固定資産減価償却率"/>
        <xdr:cNvSpPr txBox="1"/>
      </xdr:nvSpPr>
      <xdr:spPr>
        <a:xfrm>
          <a:off x="143897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132278</xdr:rowOff>
    </xdr:from>
    <xdr:ext cx="405111" cy="259045"/>
    <xdr:sp macro="" textlink="">
      <xdr:nvSpPr>
        <xdr:cNvPr id="771" name="n_3mainValue【児童館】&#10;有形固定資産減価償却率"/>
        <xdr:cNvSpPr txBox="1"/>
      </xdr:nvSpPr>
      <xdr:spPr>
        <a:xfrm>
          <a:off x="13500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122482</xdr:rowOff>
    </xdr:from>
    <xdr:ext cx="405111" cy="259045"/>
    <xdr:sp macro="" textlink="">
      <xdr:nvSpPr>
        <xdr:cNvPr id="772" name="n_4mainValue【児童館】&#10;有形固定資産減価償却率"/>
        <xdr:cNvSpPr txBox="1"/>
      </xdr:nvSpPr>
      <xdr:spPr>
        <a:xfrm>
          <a:off x="12611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47171</xdr:rowOff>
    </xdr:from>
    <xdr:to>
      <xdr:col>112</xdr:col>
      <xdr:colOff>38100</xdr:colOff>
      <xdr:row>84</xdr:row>
      <xdr:rowOff>148771</xdr:rowOff>
    </xdr:to>
    <xdr:sp macro="" textlink="">
      <xdr:nvSpPr>
        <xdr:cNvPr id="805" name="フローチャート: 判断 804"/>
        <xdr:cNvSpPr/>
      </xdr:nvSpPr>
      <xdr:spPr>
        <a:xfrm>
          <a:off x="21272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28121</xdr:rowOff>
    </xdr:from>
    <xdr:to>
      <xdr:col>107</xdr:col>
      <xdr:colOff>101600</xdr:colOff>
      <xdr:row>85</xdr:row>
      <xdr:rowOff>129721</xdr:rowOff>
    </xdr:to>
    <xdr:sp macro="" textlink="">
      <xdr:nvSpPr>
        <xdr:cNvPr id="806" name="フローチャート: 判断 805"/>
        <xdr:cNvSpPr/>
      </xdr:nvSpPr>
      <xdr:spPr>
        <a:xfrm>
          <a:off x="20383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807" name="フローチャート: 判断 806"/>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17236</xdr:rowOff>
    </xdr:from>
    <xdr:to>
      <xdr:col>98</xdr:col>
      <xdr:colOff>38100</xdr:colOff>
      <xdr:row>85</xdr:row>
      <xdr:rowOff>118836</xdr:rowOff>
    </xdr:to>
    <xdr:sp macro="" textlink="">
      <xdr:nvSpPr>
        <xdr:cNvPr id="808" name="フローチャート: 判断 807"/>
        <xdr:cNvSpPr/>
      </xdr:nvSpPr>
      <xdr:spPr>
        <a:xfrm>
          <a:off x="18605500" y="1459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814" name="楕円 813"/>
        <xdr:cNvSpPr/>
      </xdr:nvSpPr>
      <xdr:spPr>
        <a:xfrm>
          <a:off x="221107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154413</xdr:rowOff>
    </xdr:from>
    <xdr:ext cx="469744" cy="259045"/>
    <xdr:sp macro="" textlink="">
      <xdr:nvSpPr>
        <xdr:cNvPr id="815" name="【児童館】&#10;一人当たり面積該当値テキスト"/>
        <xdr:cNvSpPr txBox="1"/>
      </xdr:nvSpPr>
      <xdr:spPr>
        <a:xfrm>
          <a:off x="22199600"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16" name="楕円 815"/>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10886</xdr:rowOff>
    </xdr:from>
    <xdr:to>
      <xdr:col>116</xdr:col>
      <xdr:colOff>63500</xdr:colOff>
      <xdr:row>84</xdr:row>
      <xdr:rowOff>21771</xdr:rowOff>
    </xdr:to>
    <xdr:cxnSp macro="">
      <xdr:nvCxnSpPr>
        <xdr:cNvPr id="817" name="直線コネクタ 816"/>
        <xdr:cNvCxnSpPr/>
      </xdr:nvCxnSpPr>
      <xdr:spPr>
        <a:xfrm flipV="1">
          <a:off x="21323300" y="144126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98879</xdr:rowOff>
    </xdr:from>
    <xdr:to>
      <xdr:col>107</xdr:col>
      <xdr:colOff>101600</xdr:colOff>
      <xdr:row>84</xdr:row>
      <xdr:rowOff>29029</xdr:rowOff>
    </xdr:to>
    <xdr:sp macro="" textlink="">
      <xdr:nvSpPr>
        <xdr:cNvPr id="818" name="楕円 817"/>
        <xdr:cNvSpPr/>
      </xdr:nvSpPr>
      <xdr:spPr>
        <a:xfrm>
          <a:off x="20383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149679</xdr:rowOff>
    </xdr:from>
    <xdr:to>
      <xdr:col>111</xdr:col>
      <xdr:colOff>177800</xdr:colOff>
      <xdr:row>84</xdr:row>
      <xdr:rowOff>21771</xdr:rowOff>
    </xdr:to>
    <xdr:cxnSp macro="">
      <xdr:nvCxnSpPr>
        <xdr:cNvPr id="819" name="直線コネクタ 818"/>
        <xdr:cNvCxnSpPr/>
      </xdr:nvCxnSpPr>
      <xdr:spPr>
        <a:xfrm>
          <a:off x="20434300" y="143800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820" name="楕円 819"/>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149679</xdr:rowOff>
    </xdr:from>
    <xdr:to>
      <xdr:col>107</xdr:col>
      <xdr:colOff>50800</xdr:colOff>
      <xdr:row>83</xdr:row>
      <xdr:rowOff>160564</xdr:rowOff>
    </xdr:to>
    <xdr:cxnSp macro="">
      <xdr:nvCxnSpPr>
        <xdr:cNvPr id="821" name="直線コネクタ 820"/>
        <xdr:cNvCxnSpPr/>
      </xdr:nvCxnSpPr>
      <xdr:spPr>
        <a:xfrm flipV="1">
          <a:off x="19545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22" name="楕円 821"/>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84</xdr:row>
      <xdr:rowOff>0</xdr:rowOff>
    </xdr:to>
    <xdr:cxnSp macro="">
      <xdr:nvCxnSpPr>
        <xdr:cNvPr id="823" name="直線コネクタ 822"/>
        <xdr:cNvCxnSpPr/>
      </xdr:nvCxnSpPr>
      <xdr:spPr>
        <a:xfrm flipV="1">
          <a:off x="18656300" y="14390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139898</xdr:rowOff>
    </xdr:from>
    <xdr:ext cx="469744" cy="259045"/>
    <xdr:sp macro="" textlink="">
      <xdr:nvSpPr>
        <xdr:cNvPr id="824" name="n_1aveValue【児童館】&#10;一人当たり面積"/>
        <xdr:cNvSpPr txBox="1"/>
      </xdr:nvSpPr>
      <xdr:spPr>
        <a:xfrm>
          <a:off x="21075727" y="14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825" name="n_2ave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826" name="n_3ave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109963</xdr:rowOff>
    </xdr:from>
    <xdr:ext cx="469744" cy="259045"/>
    <xdr:sp macro="" textlink="">
      <xdr:nvSpPr>
        <xdr:cNvPr id="827" name="n_4aveValue【児童館】&#10;一人当たり面積"/>
        <xdr:cNvSpPr txBox="1"/>
      </xdr:nvSpPr>
      <xdr:spPr>
        <a:xfrm>
          <a:off x="18421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89098</xdr:rowOff>
    </xdr:from>
    <xdr:ext cx="469744" cy="259045"/>
    <xdr:sp macro="" textlink="">
      <xdr:nvSpPr>
        <xdr:cNvPr id="828" name="n_1main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45556</xdr:rowOff>
    </xdr:from>
    <xdr:ext cx="469744" cy="259045"/>
    <xdr:sp macro="" textlink="">
      <xdr:nvSpPr>
        <xdr:cNvPr id="829" name="n_2mainValue【児童館】&#10;一人当たり面積"/>
        <xdr:cNvSpPr txBox="1"/>
      </xdr:nvSpPr>
      <xdr:spPr>
        <a:xfrm>
          <a:off x="20199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830"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1" name="n_4main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154939</xdr:rowOff>
    </xdr:from>
    <xdr:to>
      <xdr:col>81</xdr:col>
      <xdr:colOff>101600</xdr:colOff>
      <xdr:row>105</xdr:row>
      <xdr:rowOff>85089</xdr:rowOff>
    </xdr:to>
    <xdr:sp macro="" textlink="">
      <xdr:nvSpPr>
        <xdr:cNvPr id="863" name="フローチャート: 判断 862"/>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864" name="フローチャート: 判断 863"/>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65" name="フローチャート: 判断 864"/>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6" name="フローチャート: 判断 865"/>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90170</xdr:rowOff>
    </xdr:from>
    <xdr:to>
      <xdr:col>85</xdr:col>
      <xdr:colOff>177800</xdr:colOff>
      <xdr:row>107</xdr:row>
      <xdr:rowOff>20320</xdr:rowOff>
    </xdr:to>
    <xdr:sp macro="" textlink="">
      <xdr:nvSpPr>
        <xdr:cNvPr id="872" name="楕円 871"/>
        <xdr:cNvSpPr/>
      </xdr:nvSpPr>
      <xdr:spPr>
        <a:xfrm>
          <a:off x="16268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873" name="【公民館】&#10;有形固定資産減価償却率該当値テキスト"/>
        <xdr:cNvSpPr txBox="1"/>
      </xdr:nvSpPr>
      <xdr:spPr>
        <a:xfrm>
          <a:off x="16357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50164</xdr:rowOff>
    </xdr:from>
    <xdr:to>
      <xdr:col>81</xdr:col>
      <xdr:colOff>101600</xdr:colOff>
      <xdr:row>106</xdr:row>
      <xdr:rowOff>151764</xdr:rowOff>
    </xdr:to>
    <xdr:sp macro="" textlink="">
      <xdr:nvSpPr>
        <xdr:cNvPr id="874" name="楕円 873"/>
        <xdr:cNvSpPr/>
      </xdr:nvSpPr>
      <xdr:spPr>
        <a:xfrm>
          <a:off x="15430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100964</xdr:rowOff>
    </xdr:from>
    <xdr:to>
      <xdr:col>85</xdr:col>
      <xdr:colOff>127000</xdr:colOff>
      <xdr:row>106</xdr:row>
      <xdr:rowOff>140970</xdr:rowOff>
    </xdr:to>
    <xdr:cxnSp macro="">
      <xdr:nvCxnSpPr>
        <xdr:cNvPr id="875" name="直線コネクタ 874"/>
        <xdr:cNvCxnSpPr/>
      </xdr:nvCxnSpPr>
      <xdr:spPr>
        <a:xfrm>
          <a:off x="15481300" y="182746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876" name="楕円 875"/>
        <xdr:cNvSpPr/>
      </xdr:nvSpPr>
      <xdr:spPr>
        <a:xfrm>
          <a:off x="1454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62864</xdr:rowOff>
    </xdr:from>
    <xdr:to>
      <xdr:col>81</xdr:col>
      <xdr:colOff>50800</xdr:colOff>
      <xdr:row>106</xdr:row>
      <xdr:rowOff>100964</xdr:rowOff>
    </xdr:to>
    <xdr:cxnSp macro="">
      <xdr:nvCxnSpPr>
        <xdr:cNvPr id="877" name="直線コネクタ 876"/>
        <xdr:cNvCxnSpPr/>
      </xdr:nvCxnSpPr>
      <xdr:spPr>
        <a:xfrm>
          <a:off x="14592300" y="18236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878" name="楕円 877"/>
        <xdr:cNvSpPr/>
      </xdr:nvSpPr>
      <xdr:spPr>
        <a:xfrm>
          <a:off x="1365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62864</xdr:rowOff>
    </xdr:to>
    <xdr:cxnSp macro="">
      <xdr:nvCxnSpPr>
        <xdr:cNvPr id="879" name="直線コネクタ 878"/>
        <xdr:cNvCxnSpPr/>
      </xdr:nvCxnSpPr>
      <xdr:spPr>
        <a:xfrm>
          <a:off x="13703300" y="18196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880" name="楕円 879"/>
        <xdr:cNvSpPr/>
      </xdr:nvSpPr>
      <xdr:spPr>
        <a:xfrm>
          <a:off x="12763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22861</xdr:rowOff>
    </xdr:to>
    <xdr:cxnSp macro="">
      <xdr:nvCxnSpPr>
        <xdr:cNvPr id="881" name="直線コネクタ 880"/>
        <xdr:cNvCxnSpPr/>
      </xdr:nvCxnSpPr>
      <xdr:spPr>
        <a:xfrm>
          <a:off x="12814300" y="18154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101616</xdr:rowOff>
    </xdr:from>
    <xdr:ext cx="405111" cy="259045"/>
    <xdr:sp macro="" textlink="">
      <xdr:nvSpPr>
        <xdr:cNvPr id="882" name="n_1aveValue【公民館】&#10;有形固定資産減価償却率"/>
        <xdr:cNvSpPr txBox="1"/>
      </xdr:nvSpPr>
      <xdr:spPr>
        <a:xfrm>
          <a:off x="15266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883" name="n_2aveValue【公民館】&#10;有形固定資産減価償却率"/>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884" name="n_3ave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85"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142891</xdr:rowOff>
    </xdr:from>
    <xdr:ext cx="405111" cy="259045"/>
    <xdr:sp macro="" textlink="">
      <xdr:nvSpPr>
        <xdr:cNvPr id="886" name="n_1mainValue【公民館】&#10;有形固定資産減価償却率"/>
        <xdr:cNvSpPr txBox="1"/>
      </xdr:nvSpPr>
      <xdr:spPr>
        <a:xfrm>
          <a:off x="152660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887" name="n_2mainValue【公民館】&#10;有形固定資産減価償却率"/>
        <xdr:cNvSpPr txBox="1"/>
      </xdr:nvSpPr>
      <xdr:spPr>
        <a:xfrm>
          <a:off x="14389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64788</xdr:rowOff>
    </xdr:from>
    <xdr:ext cx="405111" cy="259045"/>
    <xdr:sp macro="" textlink="">
      <xdr:nvSpPr>
        <xdr:cNvPr id="888" name="n_3mainValue【公民館】&#10;有形固定資産減価償却率"/>
        <xdr:cNvSpPr txBox="1"/>
      </xdr:nvSpPr>
      <xdr:spPr>
        <a:xfrm>
          <a:off x="13500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89" name="n_4mainValue【公民館】&#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134801</xdr:rowOff>
    </xdr:from>
    <xdr:to>
      <xdr:col>112</xdr:col>
      <xdr:colOff>38100</xdr:colOff>
      <xdr:row>108</xdr:row>
      <xdr:rowOff>64951</xdr:rowOff>
    </xdr:to>
    <xdr:sp macro="" textlink="">
      <xdr:nvSpPr>
        <xdr:cNvPr id="922" name="フローチャート: 判断 921"/>
        <xdr:cNvSpPr/>
      </xdr:nvSpPr>
      <xdr:spPr>
        <a:xfrm>
          <a:off x="21272500" y="184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9071</xdr:rowOff>
    </xdr:from>
    <xdr:to>
      <xdr:col>107</xdr:col>
      <xdr:colOff>101600</xdr:colOff>
      <xdr:row>108</xdr:row>
      <xdr:rowOff>110671</xdr:rowOff>
    </xdr:to>
    <xdr:sp macro="" textlink="">
      <xdr:nvSpPr>
        <xdr:cNvPr id="923" name="フローチャート: 判断 922"/>
        <xdr:cNvSpPr/>
      </xdr:nvSpPr>
      <xdr:spPr>
        <a:xfrm>
          <a:off x="20383500" y="1852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10161</xdr:rowOff>
    </xdr:from>
    <xdr:to>
      <xdr:col>102</xdr:col>
      <xdr:colOff>165100</xdr:colOff>
      <xdr:row>108</xdr:row>
      <xdr:rowOff>111761</xdr:rowOff>
    </xdr:to>
    <xdr:sp macro="" textlink="">
      <xdr:nvSpPr>
        <xdr:cNvPr id="924" name="フローチャート: 判断 923"/>
        <xdr:cNvSpPr/>
      </xdr:nvSpPr>
      <xdr:spPr>
        <a:xfrm>
          <a:off x="19494500" y="185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18869</xdr:rowOff>
    </xdr:from>
    <xdr:to>
      <xdr:col>98</xdr:col>
      <xdr:colOff>38100</xdr:colOff>
      <xdr:row>108</xdr:row>
      <xdr:rowOff>120469</xdr:rowOff>
    </xdr:to>
    <xdr:sp macro="" textlink="">
      <xdr:nvSpPr>
        <xdr:cNvPr id="925" name="フローチャート: 判断 924"/>
        <xdr:cNvSpPr/>
      </xdr:nvSpPr>
      <xdr:spPr>
        <a:xfrm>
          <a:off x="18605500" y="1853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931" name="楕円 930"/>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932" name="【公民館】&#10;一人当たり面積該当値テキスト"/>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933" name="楕円 932"/>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108857</xdr:rowOff>
    </xdr:to>
    <xdr:cxnSp macro="">
      <xdr:nvCxnSpPr>
        <xdr:cNvPr id="934" name="直線コネクタ 933"/>
        <xdr:cNvCxnSpPr/>
      </xdr:nvCxnSpPr>
      <xdr:spPr>
        <a:xfrm flipV="1">
          <a:off x="21323300" y="1862328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59145</xdr:rowOff>
    </xdr:from>
    <xdr:to>
      <xdr:col>107</xdr:col>
      <xdr:colOff>101600</xdr:colOff>
      <xdr:row>108</xdr:row>
      <xdr:rowOff>160745</xdr:rowOff>
    </xdr:to>
    <xdr:sp macro="" textlink="">
      <xdr:nvSpPr>
        <xdr:cNvPr id="935" name="楕円 934"/>
        <xdr:cNvSpPr/>
      </xdr:nvSpPr>
      <xdr:spPr>
        <a:xfrm>
          <a:off x="20383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109945</xdr:rowOff>
    </xdr:to>
    <xdr:cxnSp macro="">
      <xdr:nvCxnSpPr>
        <xdr:cNvPr id="936" name="直線コネクタ 935"/>
        <xdr:cNvCxnSpPr/>
      </xdr:nvCxnSpPr>
      <xdr:spPr>
        <a:xfrm flipV="1">
          <a:off x="20434300" y="186254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60234</xdr:rowOff>
    </xdr:from>
    <xdr:to>
      <xdr:col>102</xdr:col>
      <xdr:colOff>165100</xdr:colOff>
      <xdr:row>108</xdr:row>
      <xdr:rowOff>161834</xdr:rowOff>
    </xdr:to>
    <xdr:sp macro="" textlink="">
      <xdr:nvSpPr>
        <xdr:cNvPr id="937" name="楕円 936"/>
        <xdr:cNvSpPr/>
      </xdr:nvSpPr>
      <xdr:spPr>
        <a:xfrm>
          <a:off x="19494500" y="18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109945</xdr:rowOff>
    </xdr:from>
    <xdr:to>
      <xdr:col>107</xdr:col>
      <xdr:colOff>50800</xdr:colOff>
      <xdr:row>108</xdr:row>
      <xdr:rowOff>111034</xdr:rowOff>
    </xdr:to>
    <xdr:cxnSp macro="">
      <xdr:nvCxnSpPr>
        <xdr:cNvPr id="938" name="直線コネクタ 937"/>
        <xdr:cNvCxnSpPr/>
      </xdr:nvCxnSpPr>
      <xdr:spPr>
        <a:xfrm flipV="1">
          <a:off x="19545300" y="186265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62412</xdr:rowOff>
    </xdr:from>
    <xdr:to>
      <xdr:col>98</xdr:col>
      <xdr:colOff>38100</xdr:colOff>
      <xdr:row>108</xdr:row>
      <xdr:rowOff>164012</xdr:rowOff>
    </xdr:to>
    <xdr:sp macro="" textlink="">
      <xdr:nvSpPr>
        <xdr:cNvPr id="939" name="楕円 938"/>
        <xdr:cNvSpPr/>
      </xdr:nvSpPr>
      <xdr:spPr>
        <a:xfrm>
          <a:off x="186055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111034</xdr:rowOff>
    </xdr:from>
    <xdr:to>
      <xdr:col>102</xdr:col>
      <xdr:colOff>114300</xdr:colOff>
      <xdr:row>108</xdr:row>
      <xdr:rowOff>113212</xdr:rowOff>
    </xdr:to>
    <xdr:cxnSp macro="">
      <xdr:nvCxnSpPr>
        <xdr:cNvPr id="940" name="直線コネクタ 939"/>
        <xdr:cNvCxnSpPr/>
      </xdr:nvCxnSpPr>
      <xdr:spPr>
        <a:xfrm flipV="1">
          <a:off x="18656300" y="186276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81478</xdr:rowOff>
    </xdr:from>
    <xdr:ext cx="469744" cy="259045"/>
    <xdr:sp macro="" textlink="">
      <xdr:nvSpPr>
        <xdr:cNvPr id="941" name="n_1aveValue【公民館】&#10;一人当たり面積"/>
        <xdr:cNvSpPr txBox="1"/>
      </xdr:nvSpPr>
      <xdr:spPr>
        <a:xfrm>
          <a:off x="21075727" y="1825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127198</xdr:rowOff>
    </xdr:from>
    <xdr:ext cx="469744" cy="259045"/>
    <xdr:sp macro="" textlink="">
      <xdr:nvSpPr>
        <xdr:cNvPr id="942" name="n_2aveValue【公民館】&#10;一人当たり面積"/>
        <xdr:cNvSpPr txBox="1"/>
      </xdr:nvSpPr>
      <xdr:spPr>
        <a:xfrm>
          <a:off x="20199427" y="1830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128288</xdr:rowOff>
    </xdr:from>
    <xdr:ext cx="469744" cy="259045"/>
    <xdr:sp macro="" textlink="">
      <xdr:nvSpPr>
        <xdr:cNvPr id="943" name="n_3aveValue【公民館】&#10;一人当たり面積"/>
        <xdr:cNvSpPr txBox="1"/>
      </xdr:nvSpPr>
      <xdr:spPr>
        <a:xfrm>
          <a:off x="19310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136996</xdr:rowOff>
    </xdr:from>
    <xdr:ext cx="469744" cy="259045"/>
    <xdr:sp macro="" textlink="">
      <xdr:nvSpPr>
        <xdr:cNvPr id="944" name="n_4aveValue【公民館】&#10;一人当たり面積"/>
        <xdr:cNvSpPr txBox="1"/>
      </xdr:nvSpPr>
      <xdr:spPr>
        <a:xfrm>
          <a:off x="18421427" y="183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945"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151872</xdr:rowOff>
    </xdr:from>
    <xdr:ext cx="469744" cy="259045"/>
    <xdr:sp macro="" textlink="">
      <xdr:nvSpPr>
        <xdr:cNvPr id="946" name="n_2mainValue【公民館】&#10;一人当たり面積"/>
        <xdr:cNvSpPr txBox="1"/>
      </xdr:nvSpPr>
      <xdr:spPr>
        <a:xfrm>
          <a:off x="20199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152961</xdr:rowOff>
    </xdr:from>
    <xdr:ext cx="469744" cy="259045"/>
    <xdr:sp macro="" textlink="">
      <xdr:nvSpPr>
        <xdr:cNvPr id="947" name="n_3mainValue【公民館】&#10;一人当たり面積"/>
        <xdr:cNvSpPr txBox="1"/>
      </xdr:nvSpPr>
      <xdr:spPr>
        <a:xfrm>
          <a:off x="19310427" y="186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155139</xdr:rowOff>
    </xdr:from>
    <xdr:ext cx="469744" cy="259045"/>
    <xdr:sp macro="" textlink="">
      <xdr:nvSpPr>
        <xdr:cNvPr id="948" name="n_4mainValue【公民館】&#10;一人当たり面積"/>
        <xdr:cNvSpPr txBox="1"/>
      </xdr:nvSpPr>
      <xdr:spPr>
        <a:xfrm>
          <a:off x="18421427"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は、多くの施設で全国平均及び和歌山県平均を上回っており、類似団体の平均を上回っている施設もある。これは、他団体と比べ多くの公共施設が老朽化していると考えられるため、今後も公共施設等総合管理計画等に基づき、適正な維持管理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85470</xdr:rowOff>
    </xdr:from>
    <xdr:ext cx="405111" cy="259045"/>
    <xdr:sp macro="" textlink="">
      <xdr:nvSpPr>
        <xdr:cNvPr id="75" name="【図書館】&#10;有形固定資産減価償却率該当値テキスト"/>
        <xdr:cNvSpPr txBox="1"/>
      </xdr:nvSpPr>
      <xdr:spPr>
        <a:xfrm>
          <a:off x="4673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64589</xdr:rowOff>
    </xdr:from>
    <xdr:to>
      <xdr:col>20</xdr:col>
      <xdr:colOff>38100</xdr:colOff>
      <xdr:row>37</xdr:row>
      <xdr:rowOff>166188</xdr:rowOff>
    </xdr:to>
    <xdr:sp macro="" textlink="">
      <xdr:nvSpPr>
        <xdr:cNvPr id="76" name="楕円 75"/>
        <xdr:cNvSpPr/>
      </xdr:nvSpPr>
      <xdr:spPr>
        <a:xfrm>
          <a:off x="3746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115389</xdr:rowOff>
    </xdr:from>
    <xdr:to>
      <xdr:col>24</xdr:col>
      <xdr:colOff>63500</xdr:colOff>
      <xdr:row>37</xdr:row>
      <xdr:rowOff>157843</xdr:rowOff>
    </xdr:to>
    <xdr:cxnSp macro="">
      <xdr:nvCxnSpPr>
        <xdr:cNvPr id="77" name="直線コネクタ 76"/>
        <xdr:cNvCxnSpPr/>
      </xdr:nvCxnSpPr>
      <xdr:spPr>
        <a:xfrm>
          <a:off x="3797300" y="645903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115389</xdr:rowOff>
    </xdr:to>
    <xdr:cxnSp macro="">
      <xdr:nvCxnSpPr>
        <xdr:cNvPr id="79" name="直線コネクタ 78"/>
        <xdr:cNvCxnSpPr/>
      </xdr:nvCxnSpPr>
      <xdr:spPr>
        <a:xfrm>
          <a:off x="2908300" y="641495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92528</xdr:rowOff>
    </xdr:to>
    <xdr:cxnSp macro="">
      <xdr:nvCxnSpPr>
        <xdr:cNvPr id="81" name="直線コネクタ 80"/>
        <xdr:cNvCxnSpPr/>
      </xdr:nvCxnSpPr>
      <xdr:spPr>
        <a:xfrm flipV="1">
          <a:off x="2019300" y="64149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4173</xdr:rowOff>
    </xdr:from>
    <xdr:to>
      <xdr:col>6</xdr:col>
      <xdr:colOff>38100</xdr:colOff>
      <xdr:row>37</xdr:row>
      <xdr:rowOff>105773</xdr:rowOff>
    </xdr:to>
    <xdr:sp macro="" textlink="">
      <xdr:nvSpPr>
        <xdr:cNvPr id="82" name="楕円 81"/>
        <xdr:cNvSpPr/>
      </xdr:nvSpPr>
      <xdr:spPr>
        <a:xfrm>
          <a:off x="1079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54973</xdr:rowOff>
    </xdr:from>
    <xdr:to>
      <xdr:col>10</xdr:col>
      <xdr:colOff>114300</xdr:colOff>
      <xdr:row>37</xdr:row>
      <xdr:rowOff>92528</xdr:rowOff>
    </xdr:to>
    <xdr:cxnSp macro="">
      <xdr:nvCxnSpPr>
        <xdr:cNvPr id="83" name="直線コネクタ 82"/>
        <xdr:cNvCxnSpPr/>
      </xdr:nvCxnSpPr>
      <xdr:spPr>
        <a:xfrm>
          <a:off x="1130300" y="63986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11266</xdr:rowOff>
    </xdr:from>
    <xdr:ext cx="405111" cy="259045"/>
    <xdr:sp macro="" textlink="">
      <xdr:nvSpPr>
        <xdr:cNvPr id="88" name="n_1main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89" name="n_2mainValue【図書館】&#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91" name="n_4main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23" name="フローチャート: 判断 122"/>
        <xdr:cNvSpPr/>
      </xdr:nvSpPr>
      <xdr:spPr>
        <a:xfrm>
          <a:off x="8699500" y="70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147320</xdr:rowOff>
    </xdr:from>
    <xdr:to>
      <xdr:col>41</xdr:col>
      <xdr:colOff>101600</xdr:colOff>
      <xdr:row>41</xdr:row>
      <xdr:rowOff>77470</xdr:rowOff>
    </xdr:to>
    <xdr:sp macro="" textlink="">
      <xdr:nvSpPr>
        <xdr:cNvPr id="124" name="フローチャート: 判断 123"/>
        <xdr:cNvSpPr/>
      </xdr:nvSpPr>
      <xdr:spPr>
        <a:xfrm>
          <a:off x="7810500" y="70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25" name="フローチャート: 判断 124"/>
        <xdr:cNvSpPr/>
      </xdr:nvSpPr>
      <xdr:spPr>
        <a:xfrm>
          <a:off x="69215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31" name="楕円 130"/>
        <xdr:cNvSpPr/>
      </xdr:nvSpPr>
      <xdr:spPr>
        <a:xfrm>
          <a:off x="10426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16527</xdr:rowOff>
    </xdr:from>
    <xdr:ext cx="469744" cy="259045"/>
    <xdr:sp macro="" textlink="">
      <xdr:nvSpPr>
        <xdr:cNvPr id="132" name="【図書館】&#10;一人当たり面積該当値テキスト"/>
        <xdr:cNvSpPr txBox="1"/>
      </xdr:nvSpPr>
      <xdr:spPr>
        <a:xfrm>
          <a:off x="10515600"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33" name="楕円 132"/>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152400</xdr:rowOff>
    </xdr:from>
    <xdr:to>
      <xdr:col>55</xdr:col>
      <xdr:colOff>0</xdr:colOff>
      <xdr:row>41</xdr:row>
      <xdr:rowOff>152400</xdr:rowOff>
    </xdr:to>
    <xdr:cxnSp macro="">
      <xdr:nvCxnSpPr>
        <xdr:cNvPr id="134" name="直線コネクタ 133"/>
        <xdr:cNvCxnSpPr/>
      </xdr:nvCxnSpPr>
      <xdr:spPr>
        <a:xfrm>
          <a:off x="9639300" y="718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105410</xdr:rowOff>
    </xdr:from>
    <xdr:to>
      <xdr:col>46</xdr:col>
      <xdr:colOff>38100</xdr:colOff>
      <xdr:row>42</xdr:row>
      <xdr:rowOff>35560</xdr:rowOff>
    </xdr:to>
    <xdr:sp macro="" textlink="">
      <xdr:nvSpPr>
        <xdr:cNvPr id="135" name="楕円 134"/>
        <xdr:cNvSpPr/>
      </xdr:nvSpPr>
      <xdr:spPr>
        <a:xfrm>
          <a:off x="8699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156210</xdr:rowOff>
    </xdr:to>
    <xdr:cxnSp macro="">
      <xdr:nvCxnSpPr>
        <xdr:cNvPr id="136" name="直線コネクタ 135"/>
        <xdr:cNvCxnSpPr/>
      </xdr:nvCxnSpPr>
      <xdr:spPr>
        <a:xfrm flipV="1">
          <a:off x="8750300" y="718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105410</xdr:rowOff>
    </xdr:from>
    <xdr:to>
      <xdr:col>41</xdr:col>
      <xdr:colOff>101600</xdr:colOff>
      <xdr:row>42</xdr:row>
      <xdr:rowOff>35560</xdr:rowOff>
    </xdr:to>
    <xdr:sp macro="" textlink="">
      <xdr:nvSpPr>
        <xdr:cNvPr id="137" name="楕円 136"/>
        <xdr:cNvSpPr/>
      </xdr:nvSpPr>
      <xdr:spPr>
        <a:xfrm>
          <a:off x="781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156210</xdr:rowOff>
    </xdr:from>
    <xdr:to>
      <xdr:col>45</xdr:col>
      <xdr:colOff>177800</xdr:colOff>
      <xdr:row>41</xdr:row>
      <xdr:rowOff>156210</xdr:rowOff>
    </xdr:to>
    <xdr:cxnSp macro="">
      <xdr:nvCxnSpPr>
        <xdr:cNvPr id="138" name="直線コネクタ 137"/>
        <xdr:cNvCxnSpPr/>
      </xdr:nvCxnSpPr>
      <xdr:spPr>
        <a:xfrm>
          <a:off x="7861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105410</xdr:rowOff>
    </xdr:from>
    <xdr:to>
      <xdr:col>36</xdr:col>
      <xdr:colOff>165100</xdr:colOff>
      <xdr:row>42</xdr:row>
      <xdr:rowOff>35560</xdr:rowOff>
    </xdr:to>
    <xdr:sp macro="" textlink="">
      <xdr:nvSpPr>
        <xdr:cNvPr id="139" name="楕円 138"/>
        <xdr:cNvSpPr/>
      </xdr:nvSpPr>
      <xdr:spPr>
        <a:xfrm>
          <a:off x="692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156210</xdr:rowOff>
    </xdr:from>
    <xdr:to>
      <xdr:col>41</xdr:col>
      <xdr:colOff>50800</xdr:colOff>
      <xdr:row>41</xdr:row>
      <xdr:rowOff>156210</xdr:rowOff>
    </xdr:to>
    <xdr:cxnSp macro="">
      <xdr:nvCxnSpPr>
        <xdr:cNvPr id="140" name="直線コネクタ 139"/>
        <xdr:cNvCxnSpPr/>
      </xdr:nvCxnSpPr>
      <xdr:spPr>
        <a:xfrm>
          <a:off x="6972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93997</xdr:rowOff>
    </xdr:from>
    <xdr:ext cx="469744" cy="259045"/>
    <xdr:sp macro="" textlink="">
      <xdr:nvSpPr>
        <xdr:cNvPr id="142" name="n_2aveValue【図書館】&#10;一人当たり面積"/>
        <xdr:cNvSpPr txBox="1"/>
      </xdr:nvSpPr>
      <xdr:spPr>
        <a:xfrm>
          <a:off x="8515427"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93997</xdr:rowOff>
    </xdr:from>
    <xdr:ext cx="469744" cy="259045"/>
    <xdr:sp macro="" textlink="">
      <xdr:nvSpPr>
        <xdr:cNvPr id="143" name="n_3aveValue【図書館】&#10;一人当たり面積"/>
        <xdr:cNvSpPr txBox="1"/>
      </xdr:nvSpPr>
      <xdr:spPr>
        <a:xfrm>
          <a:off x="7626427"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90187</xdr:rowOff>
    </xdr:from>
    <xdr:ext cx="469744" cy="259045"/>
    <xdr:sp macro="" textlink="">
      <xdr:nvSpPr>
        <xdr:cNvPr id="144" name="n_4aveValue【図書館】&#10;一人当たり面積"/>
        <xdr:cNvSpPr txBox="1"/>
      </xdr:nvSpPr>
      <xdr:spPr>
        <a:xfrm>
          <a:off x="673742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45"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26687</xdr:rowOff>
    </xdr:from>
    <xdr:ext cx="469744" cy="259045"/>
    <xdr:sp macro="" textlink="">
      <xdr:nvSpPr>
        <xdr:cNvPr id="146" name="n_2mainValue【図書館】&#10;一人当たり面積"/>
        <xdr:cNvSpPr txBox="1"/>
      </xdr:nvSpPr>
      <xdr:spPr>
        <a:xfrm>
          <a:off x="8515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26687</xdr:rowOff>
    </xdr:from>
    <xdr:ext cx="469744" cy="259045"/>
    <xdr:sp macro="" textlink="">
      <xdr:nvSpPr>
        <xdr:cNvPr id="147" name="n_3mainValue【図書館】&#10;一人当たり面積"/>
        <xdr:cNvSpPr txBox="1"/>
      </xdr:nvSpPr>
      <xdr:spPr>
        <a:xfrm>
          <a:off x="7626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26687</xdr:rowOff>
    </xdr:from>
    <xdr:ext cx="469744" cy="259045"/>
    <xdr:sp macro="" textlink="">
      <xdr:nvSpPr>
        <xdr:cNvPr id="148" name="n_4mainValue【図書館】&#10;一人当たり面積"/>
        <xdr:cNvSpPr txBox="1"/>
      </xdr:nvSpPr>
      <xdr:spPr>
        <a:xfrm>
          <a:off x="6737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47172</xdr:rowOff>
    </xdr:from>
    <xdr:to>
      <xdr:col>20</xdr:col>
      <xdr:colOff>38100</xdr:colOff>
      <xdr:row>61</xdr:row>
      <xdr:rowOff>148772</xdr:rowOff>
    </xdr:to>
    <xdr:sp macro="" textlink="">
      <xdr:nvSpPr>
        <xdr:cNvPr id="181" name="フローチャート: 判断 180"/>
        <xdr:cNvSpPr/>
      </xdr:nvSpPr>
      <xdr:spPr>
        <a:xfrm>
          <a:off x="3746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0" name="楕円 189"/>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1" name="【体育館・プール】&#10;有形固定資産減価償却率該当値テキスト"/>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192" name="楕円 191"/>
        <xdr:cNvSpPr/>
      </xdr:nvSpPr>
      <xdr:spPr>
        <a:xfrm>
          <a:off x="3746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96338</xdr:rowOff>
    </xdr:to>
    <xdr:cxnSp macro="">
      <xdr:nvCxnSpPr>
        <xdr:cNvPr id="193" name="直線コネクタ 192"/>
        <xdr:cNvCxnSpPr/>
      </xdr:nvCxnSpPr>
      <xdr:spPr>
        <a:xfrm>
          <a:off x="3797300" y="1053356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61867</xdr:rowOff>
    </xdr:from>
    <xdr:to>
      <xdr:col>15</xdr:col>
      <xdr:colOff>101600</xdr:colOff>
      <xdr:row>61</xdr:row>
      <xdr:rowOff>163467</xdr:rowOff>
    </xdr:to>
    <xdr:sp macro="" textlink="">
      <xdr:nvSpPr>
        <xdr:cNvPr id="194" name="楕円 193"/>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75112</xdr:rowOff>
    </xdr:from>
    <xdr:to>
      <xdr:col>19</xdr:col>
      <xdr:colOff>177800</xdr:colOff>
      <xdr:row>61</xdr:row>
      <xdr:rowOff>112667</xdr:rowOff>
    </xdr:to>
    <xdr:cxnSp macro="">
      <xdr:nvCxnSpPr>
        <xdr:cNvPr id="195" name="直線コネクタ 194"/>
        <xdr:cNvCxnSpPr/>
      </xdr:nvCxnSpPr>
      <xdr:spPr>
        <a:xfrm flipV="1">
          <a:off x="2908300" y="105335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6" name="楕円 195"/>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112667</xdr:rowOff>
    </xdr:to>
    <xdr:cxnSp macro="">
      <xdr:nvCxnSpPr>
        <xdr:cNvPr id="197" name="直線コネクタ 196"/>
        <xdr:cNvCxnSpPr/>
      </xdr:nvCxnSpPr>
      <xdr:spPr>
        <a:xfrm>
          <a:off x="2019300" y="105368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8" name="楕円 197"/>
        <xdr:cNvSpPr/>
      </xdr:nvSpPr>
      <xdr:spPr>
        <a:xfrm>
          <a:off x="107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39188</xdr:rowOff>
    </xdr:from>
    <xdr:to>
      <xdr:col>10</xdr:col>
      <xdr:colOff>114300</xdr:colOff>
      <xdr:row>61</xdr:row>
      <xdr:rowOff>78377</xdr:rowOff>
    </xdr:to>
    <xdr:cxnSp macro="">
      <xdr:nvCxnSpPr>
        <xdr:cNvPr id="199" name="直線コネクタ 198"/>
        <xdr:cNvCxnSpPr/>
      </xdr:nvCxnSpPr>
      <xdr:spPr>
        <a:xfrm>
          <a:off x="1130300" y="104976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139899</xdr:rowOff>
    </xdr:from>
    <xdr:ext cx="405111" cy="259045"/>
    <xdr:sp macro="" textlink="">
      <xdr:nvSpPr>
        <xdr:cNvPr id="200" name="n_1aveValue【体育館・プール】&#10;有形固定資産減価償却率"/>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142439</xdr:rowOff>
    </xdr:from>
    <xdr:ext cx="405111" cy="259045"/>
    <xdr:sp macro="" textlink="">
      <xdr:nvSpPr>
        <xdr:cNvPr id="204" name="n_1mainValue【体育館・プー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205" name="n_2mainValue【体育館・プール】&#10;有形固定資産減価償却率"/>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6" name="n_3mainValue【体育館・プール】&#10;有形固定資産減価償却率"/>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81115</xdr:rowOff>
    </xdr:from>
    <xdr:ext cx="405111" cy="259045"/>
    <xdr:sp macro="" textlink="">
      <xdr:nvSpPr>
        <xdr:cNvPr id="207" name="n_4mainValue【体育館・プール】&#10;有形固定資産減価償却率"/>
        <xdr:cNvSpPr txBox="1"/>
      </xdr:nvSpPr>
      <xdr:spPr>
        <a:xfrm>
          <a:off x="927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81026</xdr:rowOff>
    </xdr:from>
    <xdr:to>
      <xdr:col>50</xdr:col>
      <xdr:colOff>165100</xdr:colOff>
      <xdr:row>64</xdr:row>
      <xdr:rowOff>11176</xdr:rowOff>
    </xdr:to>
    <xdr:sp macro="" textlink="">
      <xdr:nvSpPr>
        <xdr:cNvPr id="238" name="フローチャート: 判断 237"/>
        <xdr:cNvSpPr/>
      </xdr:nvSpPr>
      <xdr:spPr>
        <a:xfrm>
          <a:off x="9588500" y="1088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9" name="フローチャート: 判断 238"/>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40" name="フローチャート: 判断 239"/>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41" name="フローチャート: 判断 240"/>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105029</xdr:rowOff>
    </xdr:from>
    <xdr:to>
      <xdr:col>55</xdr:col>
      <xdr:colOff>50800</xdr:colOff>
      <xdr:row>64</xdr:row>
      <xdr:rowOff>35179</xdr:rowOff>
    </xdr:to>
    <xdr:sp macro="" textlink="">
      <xdr:nvSpPr>
        <xdr:cNvPr id="247" name="楕円 246"/>
        <xdr:cNvSpPr/>
      </xdr:nvSpPr>
      <xdr:spPr>
        <a:xfrm>
          <a:off x="104267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106553</xdr:rowOff>
    </xdr:from>
    <xdr:to>
      <xdr:col>50</xdr:col>
      <xdr:colOff>165100</xdr:colOff>
      <xdr:row>64</xdr:row>
      <xdr:rowOff>36703</xdr:rowOff>
    </xdr:to>
    <xdr:sp macro="" textlink="">
      <xdr:nvSpPr>
        <xdr:cNvPr id="249" name="楕円 248"/>
        <xdr:cNvSpPr/>
      </xdr:nvSpPr>
      <xdr:spPr>
        <a:xfrm>
          <a:off x="95885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155829</xdr:rowOff>
    </xdr:from>
    <xdr:to>
      <xdr:col>55</xdr:col>
      <xdr:colOff>0</xdr:colOff>
      <xdr:row>63</xdr:row>
      <xdr:rowOff>157353</xdr:rowOff>
    </xdr:to>
    <xdr:cxnSp macro="">
      <xdr:nvCxnSpPr>
        <xdr:cNvPr id="250" name="直線コネクタ 249"/>
        <xdr:cNvCxnSpPr/>
      </xdr:nvCxnSpPr>
      <xdr:spPr>
        <a:xfrm flipV="1">
          <a:off x="9639300" y="1095717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108077</xdr:rowOff>
    </xdr:from>
    <xdr:to>
      <xdr:col>46</xdr:col>
      <xdr:colOff>38100</xdr:colOff>
      <xdr:row>64</xdr:row>
      <xdr:rowOff>38227</xdr:rowOff>
    </xdr:to>
    <xdr:sp macro="" textlink="">
      <xdr:nvSpPr>
        <xdr:cNvPr id="251" name="楕円 250"/>
        <xdr:cNvSpPr/>
      </xdr:nvSpPr>
      <xdr:spPr>
        <a:xfrm>
          <a:off x="8699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157353</xdr:rowOff>
    </xdr:from>
    <xdr:to>
      <xdr:col>50</xdr:col>
      <xdr:colOff>114300</xdr:colOff>
      <xdr:row>63</xdr:row>
      <xdr:rowOff>158877</xdr:rowOff>
    </xdr:to>
    <xdr:cxnSp macro="">
      <xdr:nvCxnSpPr>
        <xdr:cNvPr id="252" name="直線コネクタ 251"/>
        <xdr:cNvCxnSpPr/>
      </xdr:nvCxnSpPr>
      <xdr:spPr>
        <a:xfrm flipV="1">
          <a:off x="8750300" y="1095870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108077</xdr:rowOff>
    </xdr:from>
    <xdr:to>
      <xdr:col>41</xdr:col>
      <xdr:colOff>101600</xdr:colOff>
      <xdr:row>64</xdr:row>
      <xdr:rowOff>38227</xdr:rowOff>
    </xdr:to>
    <xdr:sp macro="" textlink="">
      <xdr:nvSpPr>
        <xdr:cNvPr id="253" name="楕円 252"/>
        <xdr:cNvSpPr/>
      </xdr:nvSpPr>
      <xdr:spPr>
        <a:xfrm>
          <a:off x="7810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158877</xdr:rowOff>
    </xdr:from>
    <xdr:to>
      <xdr:col>45</xdr:col>
      <xdr:colOff>177800</xdr:colOff>
      <xdr:row>63</xdr:row>
      <xdr:rowOff>158877</xdr:rowOff>
    </xdr:to>
    <xdr:cxnSp macro="">
      <xdr:nvCxnSpPr>
        <xdr:cNvPr id="254" name="直線コネクタ 253"/>
        <xdr:cNvCxnSpPr/>
      </xdr:nvCxnSpPr>
      <xdr:spPr>
        <a:xfrm>
          <a:off x="7861300" y="10960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55" name="楕円 254"/>
        <xdr:cNvSpPr/>
      </xdr:nvSpPr>
      <xdr:spPr>
        <a:xfrm>
          <a:off x="69215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158877</xdr:rowOff>
    </xdr:from>
    <xdr:to>
      <xdr:col>41</xdr:col>
      <xdr:colOff>50800</xdr:colOff>
      <xdr:row>63</xdr:row>
      <xdr:rowOff>160401</xdr:rowOff>
    </xdr:to>
    <xdr:cxnSp macro="">
      <xdr:nvCxnSpPr>
        <xdr:cNvPr id="256" name="直線コネクタ 255"/>
        <xdr:cNvCxnSpPr/>
      </xdr:nvCxnSpPr>
      <xdr:spPr>
        <a:xfrm flipV="1">
          <a:off x="6972300" y="1096022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27703</xdr:rowOff>
    </xdr:from>
    <xdr:ext cx="469744" cy="259045"/>
    <xdr:sp macro="" textlink="">
      <xdr:nvSpPr>
        <xdr:cNvPr id="257" name="n_1aveValue【体育館・プール】&#10;一人当たり面積"/>
        <xdr:cNvSpPr txBox="1"/>
      </xdr:nvSpPr>
      <xdr:spPr>
        <a:xfrm>
          <a:off x="9391727" y="106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58" name="n_2aveValue【体育館・プール】&#10;一人当たり面積"/>
        <xdr:cNvSpPr txBox="1"/>
      </xdr:nvSpPr>
      <xdr:spPr>
        <a:xfrm>
          <a:off x="85154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31640</xdr:rowOff>
    </xdr:from>
    <xdr:ext cx="469744" cy="259045"/>
    <xdr:sp macro="" textlink="">
      <xdr:nvSpPr>
        <xdr:cNvPr id="259" name="n_3aveValue【体育館・プール】&#10;一人当たり面積"/>
        <xdr:cNvSpPr txBox="1"/>
      </xdr:nvSpPr>
      <xdr:spPr>
        <a:xfrm>
          <a:off x="76264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60" name="n_4aveValue【体育館・プール】&#10;一人当たり面積"/>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27830</xdr:rowOff>
    </xdr:from>
    <xdr:ext cx="469744" cy="259045"/>
    <xdr:sp macro="" textlink="">
      <xdr:nvSpPr>
        <xdr:cNvPr id="261" name="n_1mainValue【体育館・プール】&#10;一人当たり面積"/>
        <xdr:cNvSpPr txBox="1"/>
      </xdr:nvSpPr>
      <xdr:spPr>
        <a:xfrm>
          <a:off x="9391727" y="1100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54754</xdr:rowOff>
    </xdr:from>
    <xdr:ext cx="469744" cy="259045"/>
    <xdr:sp macro="" textlink="">
      <xdr:nvSpPr>
        <xdr:cNvPr id="262" name="n_2mainValue【体育館・プール】&#10;一人当たり面積"/>
        <xdr:cNvSpPr txBox="1"/>
      </xdr:nvSpPr>
      <xdr:spPr>
        <a:xfrm>
          <a:off x="8515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54754</xdr:rowOff>
    </xdr:from>
    <xdr:ext cx="469744" cy="259045"/>
    <xdr:sp macro="" textlink="">
      <xdr:nvSpPr>
        <xdr:cNvPr id="263" name="n_3mainValue【体育館・プール】&#10;一人当たり面積"/>
        <xdr:cNvSpPr txBox="1"/>
      </xdr:nvSpPr>
      <xdr:spPr>
        <a:xfrm>
          <a:off x="7626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64" name="n_4mainValue【体育館・プール】&#10;一人当たり面積"/>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99968</xdr:rowOff>
    </xdr:from>
    <xdr:to>
      <xdr:col>20</xdr:col>
      <xdr:colOff>38100</xdr:colOff>
      <xdr:row>83</xdr:row>
      <xdr:rowOff>30118</xdr:rowOff>
    </xdr:to>
    <xdr:sp macro="" textlink="">
      <xdr:nvSpPr>
        <xdr:cNvPr id="297" name="フローチャート: 判断 296"/>
        <xdr:cNvSpPr/>
      </xdr:nvSpPr>
      <xdr:spPr>
        <a:xfrm>
          <a:off x="3746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8" name="フローチャート: 判断 297"/>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9" name="フローチャート: 判断 298"/>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300" name="フローチャート: 判断 299"/>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6" name="楕円 305"/>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7" name="【福祉施設】&#10;有形固定資産減価償却率該当値テキスト"/>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36286</xdr:rowOff>
    </xdr:from>
    <xdr:to>
      <xdr:col>20</xdr:col>
      <xdr:colOff>38100</xdr:colOff>
      <xdr:row>84</xdr:row>
      <xdr:rowOff>137886</xdr:rowOff>
    </xdr:to>
    <xdr:sp macro="" textlink="">
      <xdr:nvSpPr>
        <xdr:cNvPr id="308" name="楕円 307"/>
        <xdr:cNvSpPr/>
      </xdr:nvSpPr>
      <xdr:spPr>
        <a:xfrm>
          <a:off x="3746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87086</xdr:rowOff>
    </xdr:from>
    <xdr:to>
      <xdr:col>24</xdr:col>
      <xdr:colOff>63500</xdr:colOff>
      <xdr:row>84</xdr:row>
      <xdr:rowOff>124642</xdr:rowOff>
    </xdr:to>
    <xdr:cxnSp macro="">
      <xdr:nvCxnSpPr>
        <xdr:cNvPr id="309" name="直線コネクタ 308"/>
        <xdr:cNvCxnSpPr/>
      </xdr:nvCxnSpPr>
      <xdr:spPr>
        <a:xfrm>
          <a:off x="3797300" y="144888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310" name="楕円 309"/>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52795</xdr:rowOff>
    </xdr:from>
    <xdr:to>
      <xdr:col>19</xdr:col>
      <xdr:colOff>177800</xdr:colOff>
      <xdr:row>84</xdr:row>
      <xdr:rowOff>87086</xdr:rowOff>
    </xdr:to>
    <xdr:cxnSp macro="">
      <xdr:nvCxnSpPr>
        <xdr:cNvPr id="311" name="直線コネクタ 310"/>
        <xdr:cNvCxnSpPr/>
      </xdr:nvCxnSpPr>
      <xdr:spPr>
        <a:xfrm>
          <a:off x="2908300" y="14454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137523</xdr:rowOff>
    </xdr:from>
    <xdr:to>
      <xdr:col>10</xdr:col>
      <xdr:colOff>165100</xdr:colOff>
      <xdr:row>84</xdr:row>
      <xdr:rowOff>67673</xdr:rowOff>
    </xdr:to>
    <xdr:sp macro="" textlink="">
      <xdr:nvSpPr>
        <xdr:cNvPr id="312" name="楕円 311"/>
        <xdr:cNvSpPr/>
      </xdr:nvSpPr>
      <xdr:spPr>
        <a:xfrm>
          <a:off x="196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16873</xdr:rowOff>
    </xdr:from>
    <xdr:to>
      <xdr:col>15</xdr:col>
      <xdr:colOff>50800</xdr:colOff>
      <xdr:row>84</xdr:row>
      <xdr:rowOff>52795</xdr:rowOff>
    </xdr:to>
    <xdr:cxnSp macro="">
      <xdr:nvCxnSpPr>
        <xdr:cNvPr id="313" name="直線コネクタ 312"/>
        <xdr:cNvCxnSpPr/>
      </xdr:nvCxnSpPr>
      <xdr:spPr>
        <a:xfrm>
          <a:off x="2019300" y="1441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314" name="楕円 313"/>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84</xdr:row>
      <xdr:rowOff>16873</xdr:rowOff>
    </xdr:to>
    <xdr:cxnSp macro="">
      <xdr:nvCxnSpPr>
        <xdr:cNvPr id="315" name="直線コネクタ 314"/>
        <xdr:cNvCxnSpPr/>
      </xdr:nvCxnSpPr>
      <xdr:spPr>
        <a:xfrm>
          <a:off x="1130300" y="1438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46645</xdr:rowOff>
    </xdr:from>
    <xdr:ext cx="405111" cy="259045"/>
    <xdr:sp macro="" textlink="">
      <xdr:nvSpPr>
        <xdr:cNvPr id="316" name="n_1aveValue【福祉施設】&#10;有形固定資産減価償却率"/>
        <xdr:cNvSpPr txBox="1"/>
      </xdr:nvSpPr>
      <xdr:spPr>
        <a:xfrm>
          <a:off x="35820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7" name="n_2aveValue【福祉施設】&#10;有形固定資産減価償却率"/>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8" name="n_3aveValue【福祉施設】&#10;有形固定資産減価償却率"/>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9" name="n_4aveValue【福祉施設】&#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129013</xdr:rowOff>
    </xdr:from>
    <xdr:ext cx="405111" cy="259045"/>
    <xdr:sp macro="" textlink="">
      <xdr:nvSpPr>
        <xdr:cNvPr id="320" name="n_1mainValue【福祉施設】&#10;有形固定資産減価償却率"/>
        <xdr:cNvSpPr txBox="1"/>
      </xdr:nvSpPr>
      <xdr:spPr>
        <a:xfrm>
          <a:off x="3582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21" name="n_2mainValue【福祉施設】&#10;有形固定資産減価償却率"/>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58800</xdr:rowOff>
    </xdr:from>
    <xdr:ext cx="405111" cy="259045"/>
    <xdr:sp macro="" textlink="">
      <xdr:nvSpPr>
        <xdr:cNvPr id="322" name="n_3mainValue【福祉施設】&#10;有形固定資産減価償却率"/>
        <xdr:cNvSpPr txBox="1"/>
      </xdr:nvSpPr>
      <xdr:spPr>
        <a:xfrm>
          <a:off x="1816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323" name="n_4mainValue【福祉施設】&#10;有形固定資産減価償却率"/>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361" name="楕円 360"/>
        <xdr:cNvSpPr/>
      </xdr:nvSpPr>
      <xdr:spPr>
        <a:xfrm>
          <a:off x="10426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7383</xdr:rowOff>
    </xdr:from>
    <xdr:ext cx="469744" cy="259045"/>
    <xdr:sp macro="" textlink="">
      <xdr:nvSpPr>
        <xdr:cNvPr id="362" name="【福祉施設】&#10;一人当たり面積該当値テキスト"/>
        <xdr:cNvSpPr txBox="1"/>
      </xdr:nvSpPr>
      <xdr:spPr>
        <a:xfrm>
          <a:off x="10515600" y="145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363" name="楕円 362"/>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143256</xdr:rowOff>
    </xdr:from>
    <xdr:to>
      <xdr:col>55</xdr:col>
      <xdr:colOff>0</xdr:colOff>
      <xdr:row>85</xdr:row>
      <xdr:rowOff>143256</xdr:rowOff>
    </xdr:to>
    <xdr:cxnSp macro="">
      <xdr:nvCxnSpPr>
        <xdr:cNvPr id="364" name="直線コネクタ 363"/>
        <xdr:cNvCxnSpPr/>
      </xdr:nvCxnSpPr>
      <xdr:spPr>
        <a:xfrm>
          <a:off x="9639300" y="1471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65" name="楕円 364"/>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145542</xdr:rowOff>
    </xdr:to>
    <xdr:cxnSp macro="">
      <xdr:nvCxnSpPr>
        <xdr:cNvPr id="366" name="直線コネクタ 365"/>
        <xdr:cNvCxnSpPr/>
      </xdr:nvCxnSpPr>
      <xdr:spPr>
        <a:xfrm flipV="1">
          <a:off x="8750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67" name="楕円 366"/>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145542</xdr:rowOff>
    </xdr:to>
    <xdr:cxnSp macro="">
      <xdr:nvCxnSpPr>
        <xdr:cNvPr id="368" name="直線コネクタ 367"/>
        <xdr:cNvCxnSpPr/>
      </xdr:nvCxnSpPr>
      <xdr:spPr>
        <a:xfrm>
          <a:off x="7861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94742</xdr:rowOff>
    </xdr:from>
    <xdr:to>
      <xdr:col>36</xdr:col>
      <xdr:colOff>165100</xdr:colOff>
      <xdr:row>86</xdr:row>
      <xdr:rowOff>24892</xdr:rowOff>
    </xdr:to>
    <xdr:sp macro="" textlink="">
      <xdr:nvSpPr>
        <xdr:cNvPr id="369" name="楕円 368"/>
        <xdr:cNvSpPr/>
      </xdr:nvSpPr>
      <xdr:spPr>
        <a:xfrm>
          <a:off x="6921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145542</xdr:rowOff>
    </xdr:to>
    <xdr:cxnSp macro="">
      <xdr:nvCxnSpPr>
        <xdr:cNvPr id="370" name="直線コネクタ 369"/>
        <xdr:cNvCxnSpPr/>
      </xdr:nvCxnSpPr>
      <xdr:spPr>
        <a:xfrm>
          <a:off x="6972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372" name="n_2aveValue【福祉施設】&#10;一人当たり面積"/>
        <xdr:cNvSpPr txBox="1"/>
      </xdr:nvSpPr>
      <xdr:spPr>
        <a:xfrm>
          <a:off x="8515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82566</xdr:rowOff>
    </xdr:from>
    <xdr:ext cx="469744" cy="259045"/>
    <xdr:sp macro="" textlink="">
      <xdr:nvSpPr>
        <xdr:cNvPr id="373" name="n_3aveValue【福祉施設】&#10;一人当たり面積"/>
        <xdr:cNvSpPr txBox="1"/>
      </xdr:nvSpPr>
      <xdr:spPr>
        <a:xfrm>
          <a:off x="7626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84853</xdr:rowOff>
    </xdr:from>
    <xdr:ext cx="469744" cy="259045"/>
    <xdr:sp macro="" textlink="">
      <xdr:nvSpPr>
        <xdr:cNvPr id="374" name="n_4aveValue【福祉施設】&#10;一人当たり面積"/>
        <xdr:cNvSpPr txBox="1"/>
      </xdr:nvSpPr>
      <xdr:spPr>
        <a:xfrm>
          <a:off x="6737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75" name="n_1mainValue【福祉施設】&#10;一人当たり面積"/>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76" name="n_2mainValue【福祉施設】&#10;一人当たり面積"/>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77" name="n_3mainValue【福祉施設】&#10;一人当たり面積"/>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78" name="n_4mainValue【福祉施設】&#10;一人当たり面積"/>
        <xdr:cNvSpPr txBox="1"/>
      </xdr:nvSpPr>
      <xdr:spPr>
        <a:xfrm>
          <a:off x="6737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15602</xdr:rowOff>
    </xdr:from>
    <xdr:to>
      <xdr:col>24</xdr:col>
      <xdr:colOff>114300</xdr:colOff>
      <xdr:row>102</xdr:row>
      <xdr:rowOff>117202</xdr:rowOff>
    </xdr:to>
    <xdr:sp macro="" textlink="">
      <xdr:nvSpPr>
        <xdr:cNvPr id="420" name="楕円 419"/>
        <xdr:cNvSpPr/>
      </xdr:nvSpPr>
      <xdr:spPr>
        <a:xfrm>
          <a:off x="4584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38479</xdr:rowOff>
    </xdr:from>
    <xdr:ext cx="405111" cy="259045"/>
    <xdr:sp macro="" textlink="">
      <xdr:nvSpPr>
        <xdr:cNvPr id="421" name="【市民会館】&#10;有形固定資産減価償却率該当値テキスト"/>
        <xdr:cNvSpPr txBox="1"/>
      </xdr:nvSpPr>
      <xdr:spPr>
        <a:xfrm>
          <a:off x="4673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146231</xdr:rowOff>
    </xdr:from>
    <xdr:to>
      <xdr:col>20</xdr:col>
      <xdr:colOff>38100</xdr:colOff>
      <xdr:row>102</xdr:row>
      <xdr:rowOff>76381</xdr:rowOff>
    </xdr:to>
    <xdr:sp macro="" textlink="">
      <xdr:nvSpPr>
        <xdr:cNvPr id="422" name="楕円 421"/>
        <xdr:cNvSpPr/>
      </xdr:nvSpPr>
      <xdr:spPr>
        <a:xfrm>
          <a:off x="3746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25581</xdr:rowOff>
    </xdr:from>
    <xdr:to>
      <xdr:col>24</xdr:col>
      <xdr:colOff>63500</xdr:colOff>
      <xdr:row>102</xdr:row>
      <xdr:rowOff>66402</xdr:rowOff>
    </xdr:to>
    <xdr:cxnSp macro="">
      <xdr:nvCxnSpPr>
        <xdr:cNvPr id="423" name="直線コネクタ 422"/>
        <xdr:cNvCxnSpPr/>
      </xdr:nvCxnSpPr>
      <xdr:spPr>
        <a:xfrm>
          <a:off x="3797300" y="175134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149498</xdr:rowOff>
    </xdr:from>
    <xdr:to>
      <xdr:col>15</xdr:col>
      <xdr:colOff>101600</xdr:colOff>
      <xdr:row>104</xdr:row>
      <xdr:rowOff>79648</xdr:rowOff>
    </xdr:to>
    <xdr:sp macro="" textlink="">
      <xdr:nvSpPr>
        <xdr:cNvPr id="424" name="楕円 423"/>
        <xdr:cNvSpPr/>
      </xdr:nvSpPr>
      <xdr:spPr>
        <a:xfrm>
          <a:off x="2857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25581</xdr:rowOff>
    </xdr:from>
    <xdr:to>
      <xdr:col>19</xdr:col>
      <xdr:colOff>177800</xdr:colOff>
      <xdr:row>104</xdr:row>
      <xdr:rowOff>28848</xdr:rowOff>
    </xdr:to>
    <xdr:cxnSp macro="">
      <xdr:nvCxnSpPr>
        <xdr:cNvPr id="425" name="直線コネクタ 424"/>
        <xdr:cNvCxnSpPr/>
      </xdr:nvCxnSpPr>
      <xdr:spPr>
        <a:xfrm flipV="1">
          <a:off x="2908300" y="17513481"/>
          <a:ext cx="889000" cy="34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xdr:rowOff>
    </xdr:from>
    <xdr:to>
      <xdr:col>10</xdr:col>
      <xdr:colOff>165100</xdr:colOff>
      <xdr:row>104</xdr:row>
      <xdr:rowOff>102507</xdr:rowOff>
    </xdr:to>
    <xdr:sp macro="" textlink="">
      <xdr:nvSpPr>
        <xdr:cNvPr id="426" name="楕円 425"/>
        <xdr:cNvSpPr/>
      </xdr:nvSpPr>
      <xdr:spPr>
        <a:xfrm>
          <a:off x="1968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28848</xdr:rowOff>
    </xdr:from>
    <xdr:to>
      <xdr:col>15</xdr:col>
      <xdr:colOff>50800</xdr:colOff>
      <xdr:row>104</xdr:row>
      <xdr:rowOff>51707</xdr:rowOff>
    </xdr:to>
    <xdr:cxnSp macro="">
      <xdr:nvCxnSpPr>
        <xdr:cNvPr id="427" name="直線コネクタ 426"/>
        <xdr:cNvCxnSpPr/>
      </xdr:nvCxnSpPr>
      <xdr:spPr>
        <a:xfrm flipV="1">
          <a:off x="2019300" y="178596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136434</xdr:rowOff>
    </xdr:from>
    <xdr:to>
      <xdr:col>6</xdr:col>
      <xdr:colOff>38100</xdr:colOff>
      <xdr:row>104</xdr:row>
      <xdr:rowOff>66584</xdr:rowOff>
    </xdr:to>
    <xdr:sp macro="" textlink="">
      <xdr:nvSpPr>
        <xdr:cNvPr id="428" name="楕円 427"/>
        <xdr:cNvSpPr/>
      </xdr:nvSpPr>
      <xdr:spPr>
        <a:xfrm>
          <a:off x="1079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xdr:rowOff>
    </xdr:from>
    <xdr:to>
      <xdr:col>10</xdr:col>
      <xdr:colOff>114300</xdr:colOff>
      <xdr:row>104</xdr:row>
      <xdr:rowOff>51707</xdr:rowOff>
    </xdr:to>
    <xdr:cxnSp macro="">
      <xdr:nvCxnSpPr>
        <xdr:cNvPr id="429" name="直線コネクタ 428"/>
        <xdr:cNvCxnSpPr/>
      </xdr:nvCxnSpPr>
      <xdr:spPr>
        <a:xfrm>
          <a:off x="1130300" y="1784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31" name="n_2ave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32" name="n_3ave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33" name="n_4aveValue【市民会館】&#10;有形固定資産減価償却率"/>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92908</xdr:rowOff>
    </xdr:from>
    <xdr:ext cx="405111" cy="259045"/>
    <xdr:sp macro="" textlink="">
      <xdr:nvSpPr>
        <xdr:cNvPr id="434" name="n_1mainValue【市民会館】&#10;有形固定資産減価償却率"/>
        <xdr:cNvSpPr txBox="1"/>
      </xdr:nvSpPr>
      <xdr:spPr>
        <a:xfrm>
          <a:off x="3582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96175</xdr:rowOff>
    </xdr:from>
    <xdr:ext cx="405111" cy="259045"/>
    <xdr:sp macro="" textlink="">
      <xdr:nvSpPr>
        <xdr:cNvPr id="435" name="n_2mainValue【市民会館】&#10;有形固定資産減価償却率"/>
        <xdr:cNvSpPr txBox="1"/>
      </xdr:nvSpPr>
      <xdr:spPr>
        <a:xfrm>
          <a:off x="2705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119034</xdr:rowOff>
    </xdr:from>
    <xdr:ext cx="405111" cy="259045"/>
    <xdr:sp macro="" textlink="">
      <xdr:nvSpPr>
        <xdr:cNvPr id="436" name="n_3mainValue【市民会館】&#10;有形固定資産減価償却率"/>
        <xdr:cNvSpPr txBox="1"/>
      </xdr:nvSpPr>
      <xdr:spPr>
        <a:xfrm>
          <a:off x="1816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83111</xdr:rowOff>
    </xdr:from>
    <xdr:ext cx="405111" cy="259045"/>
    <xdr:sp macro="" textlink="">
      <xdr:nvSpPr>
        <xdr:cNvPr id="437" name="n_4mainValue【市民会館】&#10;有形固定資産減価償却率"/>
        <xdr:cNvSpPr txBox="1"/>
      </xdr:nvSpPr>
      <xdr:spPr>
        <a:xfrm>
          <a:off x="927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xdr:cNvSpPr/>
      </xdr:nvSpPr>
      <xdr:spPr>
        <a:xfrm>
          <a:off x="7810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130175</xdr:rowOff>
    </xdr:from>
    <xdr:to>
      <xdr:col>55</xdr:col>
      <xdr:colOff>50800</xdr:colOff>
      <xdr:row>106</xdr:row>
      <xdr:rowOff>60325</xdr:rowOff>
    </xdr:to>
    <xdr:sp macro="" textlink="">
      <xdr:nvSpPr>
        <xdr:cNvPr id="477" name="楕円 476"/>
        <xdr:cNvSpPr/>
      </xdr:nvSpPr>
      <xdr:spPr>
        <a:xfrm>
          <a:off x="104267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153052</xdr:rowOff>
    </xdr:from>
    <xdr:ext cx="469744" cy="259045"/>
    <xdr:sp macro="" textlink="">
      <xdr:nvSpPr>
        <xdr:cNvPr id="478" name="【市民会館】&#10;一人当たり面積該当値テキスト"/>
        <xdr:cNvSpPr txBox="1"/>
      </xdr:nvSpPr>
      <xdr:spPr>
        <a:xfrm>
          <a:off x="10515600"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95886</xdr:rowOff>
    </xdr:from>
    <xdr:to>
      <xdr:col>50</xdr:col>
      <xdr:colOff>165100</xdr:colOff>
      <xdr:row>106</xdr:row>
      <xdr:rowOff>26036</xdr:rowOff>
    </xdr:to>
    <xdr:sp macro="" textlink="">
      <xdr:nvSpPr>
        <xdr:cNvPr id="479" name="楕円 478"/>
        <xdr:cNvSpPr/>
      </xdr:nvSpPr>
      <xdr:spPr>
        <a:xfrm>
          <a:off x="9588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146686</xdr:rowOff>
    </xdr:from>
    <xdr:to>
      <xdr:col>55</xdr:col>
      <xdr:colOff>0</xdr:colOff>
      <xdr:row>106</xdr:row>
      <xdr:rowOff>9525</xdr:rowOff>
    </xdr:to>
    <xdr:cxnSp macro="">
      <xdr:nvCxnSpPr>
        <xdr:cNvPr id="480" name="直線コネクタ 479"/>
        <xdr:cNvCxnSpPr/>
      </xdr:nvCxnSpPr>
      <xdr:spPr>
        <a:xfrm>
          <a:off x="9639300" y="181489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57786</xdr:rowOff>
    </xdr:from>
    <xdr:to>
      <xdr:col>46</xdr:col>
      <xdr:colOff>38100</xdr:colOff>
      <xdr:row>107</xdr:row>
      <xdr:rowOff>159386</xdr:rowOff>
    </xdr:to>
    <xdr:sp macro="" textlink="">
      <xdr:nvSpPr>
        <xdr:cNvPr id="481" name="楕円 480"/>
        <xdr:cNvSpPr/>
      </xdr:nvSpPr>
      <xdr:spPr>
        <a:xfrm>
          <a:off x="8699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146686</xdr:rowOff>
    </xdr:from>
    <xdr:to>
      <xdr:col>50</xdr:col>
      <xdr:colOff>114300</xdr:colOff>
      <xdr:row>107</xdr:row>
      <xdr:rowOff>108586</xdr:rowOff>
    </xdr:to>
    <xdr:cxnSp macro="">
      <xdr:nvCxnSpPr>
        <xdr:cNvPr id="482" name="直線コネクタ 481"/>
        <xdr:cNvCxnSpPr/>
      </xdr:nvCxnSpPr>
      <xdr:spPr>
        <a:xfrm flipV="1">
          <a:off x="8750300" y="18148936"/>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61595</xdr:rowOff>
    </xdr:from>
    <xdr:to>
      <xdr:col>41</xdr:col>
      <xdr:colOff>101600</xdr:colOff>
      <xdr:row>107</xdr:row>
      <xdr:rowOff>163195</xdr:rowOff>
    </xdr:to>
    <xdr:sp macro="" textlink="">
      <xdr:nvSpPr>
        <xdr:cNvPr id="483" name="楕円 482"/>
        <xdr:cNvSpPr/>
      </xdr:nvSpPr>
      <xdr:spPr>
        <a:xfrm>
          <a:off x="7810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108586</xdr:rowOff>
    </xdr:from>
    <xdr:to>
      <xdr:col>45</xdr:col>
      <xdr:colOff>177800</xdr:colOff>
      <xdr:row>107</xdr:row>
      <xdr:rowOff>112395</xdr:rowOff>
    </xdr:to>
    <xdr:cxnSp macro="">
      <xdr:nvCxnSpPr>
        <xdr:cNvPr id="484" name="直線コネクタ 483"/>
        <xdr:cNvCxnSpPr/>
      </xdr:nvCxnSpPr>
      <xdr:spPr>
        <a:xfrm flipV="1">
          <a:off x="7861300" y="184537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67311</xdr:rowOff>
    </xdr:from>
    <xdr:to>
      <xdr:col>36</xdr:col>
      <xdr:colOff>165100</xdr:colOff>
      <xdr:row>107</xdr:row>
      <xdr:rowOff>168911</xdr:rowOff>
    </xdr:to>
    <xdr:sp macro="" textlink="">
      <xdr:nvSpPr>
        <xdr:cNvPr id="485" name="楕円 484"/>
        <xdr:cNvSpPr/>
      </xdr:nvSpPr>
      <xdr:spPr>
        <a:xfrm>
          <a:off x="692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112395</xdr:rowOff>
    </xdr:from>
    <xdr:to>
      <xdr:col>41</xdr:col>
      <xdr:colOff>50800</xdr:colOff>
      <xdr:row>107</xdr:row>
      <xdr:rowOff>118111</xdr:rowOff>
    </xdr:to>
    <xdr:cxnSp macro="">
      <xdr:nvCxnSpPr>
        <xdr:cNvPr id="486" name="直線コネクタ 485"/>
        <xdr:cNvCxnSpPr/>
      </xdr:nvCxnSpPr>
      <xdr:spPr>
        <a:xfrm flipV="1">
          <a:off x="6972300" y="184575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488" name="n_2aveValue【市民会館】&#10;一人当たり面積"/>
        <xdr:cNvSpPr txBox="1"/>
      </xdr:nvSpPr>
      <xdr:spPr>
        <a:xfrm>
          <a:off x="8515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130191</xdr:rowOff>
    </xdr:from>
    <xdr:ext cx="469744" cy="259045"/>
    <xdr:sp macro="" textlink="">
      <xdr:nvSpPr>
        <xdr:cNvPr id="489" name="n_3aveValue【市民会館】&#10;一人当たり面積"/>
        <xdr:cNvSpPr txBox="1"/>
      </xdr:nvSpPr>
      <xdr:spPr>
        <a:xfrm>
          <a:off x="7626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130191</xdr:rowOff>
    </xdr:from>
    <xdr:ext cx="469744" cy="259045"/>
    <xdr:sp macro="" textlink="">
      <xdr:nvSpPr>
        <xdr:cNvPr id="490" name="n_4aveValue【市民会館】&#10;一人当たり面積"/>
        <xdr:cNvSpPr txBox="1"/>
      </xdr:nvSpPr>
      <xdr:spPr>
        <a:xfrm>
          <a:off x="6737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42563</xdr:rowOff>
    </xdr:from>
    <xdr:ext cx="469744" cy="259045"/>
    <xdr:sp macro="" textlink="">
      <xdr:nvSpPr>
        <xdr:cNvPr id="491" name="n_1mainValue【市民会館】&#10;一人当たり面積"/>
        <xdr:cNvSpPr txBox="1"/>
      </xdr:nvSpPr>
      <xdr:spPr>
        <a:xfrm>
          <a:off x="93917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150513</xdr:rowOff>
    </xdr:from>
    <xdr:ext cx="469744" cy="259045"/>
    <xdr:sp macro="" textlink="">
      <xdr:nvSpPr>
        <xdr:cNvPr id="492" name="n_2mainValue【市民会館】&#10;一人当たり面積"/>
        <xdr:cNvSpPr txBox="1"/>
      </xdr:nvSpPr>
      <xdr:spPr>
        <a:xfrm>
          <a:off x="8515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154322</xdr:rowOff>
    </xdr:from>
    <xdr:ext cx="469744" cy="259045"/>
    <xdr:sp macro="" textlink="">
      <xdr:nvSpPr>
        <xdr:cNvPr id="493" name="n_3mainValue【市民会館】&#10;一人当たり面積"/>
        <xdr:cNvSpPr txBox="1"/>
      </xdr:nvSpPr>
      <xdr:spPr>
        <a:xfrm>
          <a:off x="7626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160038</xdr:rowOff>
    </xdr:from>
    <xdr:ext cx="469744" cy="259045"/>
    <xdr:sp macro="" textlink="">
      <xdr:nvSpPr>
        <xdr:cNvPr id="494" name="n_4mainValue【市民会館】&#10;一人当たり面積"/>
        <xdr:cNvSpPr txBox="1"/>
      </xdr:nvSpPr>
      <xdr:spPr>
        <a:xfrm>
          <a:off x="6737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7" name="フローチャート: 判断 526"/>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8" name="フローチャート: 判断 527"/>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9" name="フローチャート: 判断 528"/>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30" name="フローチャート: 判断 529"/>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536" name="楕円 535"/>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537" name="【一般廃棄物処理施設】&#10;有形固定資産減価償却率該当値テキスト"/>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538" name="楕円 537"/>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92528</xdr:rowOff>
    </xdr:to>
    <xdr:cxnSp macro="">
      <xdr:nvCxnSpPr>
        <xdr:cNvPr id="539" name="直線コネクタ 538"/>
        <xdr:cNvCxnSpPr/>
      </xdr:nvCxnSpPr>
      <xdr:spPr>
        <a:xfrm>
          <a:off x="15481300" y="67447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103777</xdr:rowOff>
    </xdr:from>
    <xdr:to>
      <xdr:col>76</xdr:col>
      <xdr:colOff>165100</xdr:colOff>
      <xdr:row>40</xdr:row>
      <xdr:rowOff>33927</xdr:rowOff>
    </xdr:to>
    <xdr:sp macro="" textlink="">
      <xdr:nvSpPr>
        <xdr:cNvPr id="540" name="楕円 539"/>
        <xdr:cNvSpPr/>
      </xdr:nvSpPr>
      <xdr:spPr>
        <a:xfrm>
          <a:off x="14541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154577</xdr:rowOff>
    </xdr:to>
    <xdr:cxnSp macro="">
      <xdr:nvCxnSpPr>
        <xdr:cNvPr id="541" name="直線コネクタ 540"/>
        <xdr:cNvCxnSpPr/>
      </xdr:nvCxnSpPr>
      <xdr:spPr>
        <a:xfrm flipV="1">
          <a:off x="14592300" y="674478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542" name="楕円 541"/>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154577</xdr:rowOff>
    </xdr:to>
    <xdr:cxnSp macro="">
      <xdr:nvCxnSpPr>
        <xdr:cNvPr id="543" name="直線コネクタ 542"/>
        <xdr:cNvCxnSpPr/>
      </xdr:nvCxnSpPr>
      <xdr:spPr>
        <a:xfrm>
          <a:off x="13703300" y="68019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33565</xdr:rowOff>
    </xdr:from>
    <xdr:to>
      <xdr:col>67</xdr:col>
      <xdr:colOff>101600</xdr:colOff>
      <xdr:row>39</xdr:row>
      <xdr:rowOff>135165</xdr:rowOff>
    </xdr:to>
    <xdr:sp macro="" textlink="">
      <xdr:nvSpPr>
        <xdr:cNvPr id="544" name="楕円 543"/>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39</xdr:row>
      <xdr:rowOff>115388</xdr:rowOff>
    </xdr:to>
    <xdr:cxnSp macro="">
      <xdr:nvCxnSpPr>
        <xdr:cNvPr id="545" name="直線コネクタ 544"/>
        <xdr:cNvCxnSpPr/>
      </xdr:nvCxnSpPr>
      <xdr:spPr>
        <a:xfrm>
          <a:off x="12814300" y="67709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6"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7"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8"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9"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50" name="n_1mainValue【一般廃棄物処理施設】&#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25054</xdr:rowOff>
    </xdr:from>
    <xdr:ext cx="405111" cy="259045"/>
    <xdr:sp macro="" textlink="">
      <xdr:nvSpPr>
        <xdr:cNvPr id="551" name="n_2mainValue【一般廃棄物処理施設】&#10;有形固定資産減価償却率"/>
        <xdr:cNvSpPr txBox="1"/>
      </xdr:nvSpPr>
      <xdr:spPr>
        <a:xfrm>
          <a:off x="14389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552" name="n_3mainValue【一般廃棄物処理施設】&#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553" name="n_4mainValue【一般廃棄物処理施設】&#10;有形固定資産減価償却率"/>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145109</xdr:rowOff>
    </xdr:from>
    <xdr:to>
      <xdr:col>112</xdr:col>
      <xdr:colOff>38100</xdr:colOff>
      <xdr:row>39</xdr:row>
      <xdr:rowOff>75259</xdr:rowOff>
    </xdr:to>
    <xdr:sp macro="" textlink="">
      <xdr:nvSpPr>
        <xdr:cNvPr id="582" name="フローチャート: 判断 581"/>
        <xdr:cNvSpPr/>
      </xdr:nvSpPr>
      <xdr:spPr>
        <a:xfrm>
          <a:off x="21272500" y="666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3" name="フローチャート: 判断 582"/>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4" name="フローチャート: 判断 583"/>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5" name="フローチャート: 判断 584"/>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63416</xdr:rowOff>
    </xdr:from>
    <xdr:to>
      <xdr:col>116</xdr:col>
      <xdr:colOff>114300</xdr:colOff>
      <xdr:row>37</xdr:row>
      <xdr:rowOff>165016</xdr:rowOff>
    </xdr:to>
    <xdr:sp macro="" textlink="">
      <xdr:nvSpPr>
        <xdr:cNvPr id="591" name="楕円 590"/>
        <xdr:cNvSpPr/>
      </xdr:nvSpPr>
      <xdr:spPr>
        <a:xfrm>
          <a:off x="22110700" y="64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86293</xdr:rowOff>
    </xdr:from>
    <xdr:ext cx="599010" cy="259045"/>
    <xdr:sp macro="" textlink="">
      <xdr:nvSpPr>
        <xdr:cNvPr id="592" name="【一般廃棄物処理施設】&#10;一人当たり有形固定資産（償却資産）額該当値テキスト"/>
        <xdr:cNvSpPr txBox="1"/>
      </xdr:nvSpPr>
      <xdr:spPr>
        <a:xfrm>
          <a:off x="22199600" y="625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74956</xdr:rowOff>
    </xdr:from>
    <xdr:to>
      <xdr:col>112</xdr:col>
      <xdr:colOff>38100</xdr:colOff>
      <xdr:row>38</xdr:row>
      <xdr:rowOff>5106</xdr:rowOff>
    </xdr:to>
    <xdr:sp macro="" textlink="">
      <xdr:nvSpPr>
        <xdr:cNvPr id="593" name="楕円 592"/>
        <xdr:cNvSpPr/>
      </xdr:nvSpPr>
      <xdr:spPr>
        <a:xfrm>
          <a:off x="21272500" y="64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114216</xdr:rowOff>
    </xdr:from>
    <xdr:to>
      <xdr:col>116</xdr:col>
      <xdr:colOff>63500</xdr:colOff>
      <xdr:row>37</xdr:row>
      <xdr:rowOff>125756</xdr:rowOff>
    </xdr:to>
    <xdr:cxnSp macro="">
      <xdr:nvCxnSpPr>
        <xdr:cNvPr id="594" name="直線コネクタ 593"/>
        <xdr:cNvCxnSpPr/>
      </xdr:nvCxnSpPr>
      <xdr:spPr>
        <a:xfrm flipV="1">
          <a:off x="21323300" y="6457866"/>
          <a:ext cx="8382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107957</xdr:rowOff>
    </xdr:from>
    <xdr:to>
      <xdr:col>107</xdr:col>
      <xdr:colOff>101600</xdr:colOff>
      <xdr:row>37</xdr:row>
      <xdr:rowOff>38107</xdr:rowOff>
    </xdr:to>
    <xdr:sp macro="" textlink="">
      <xdr:nvSpPr>
        <xdr:cNvPr id="595" name="楕円 594"/>
        <xdr:cNvSpPr/>
      </xdr:nvSpPr>
      <xdr:spPr>
        <a:xfrm>
          <a:off x="20383500" y="62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158757</xdr:rowOff>
    </xdr:from>
    <xdr:to>
      <xdr:col>111</xdr:col>
      <xdr:colOff>177800</xdr:colOff>
      <xdr:row>37</xdr:row>
      <xdr:rowOff>125756</xdr:rowOff>
    </xdr:to>
    <xdr:cxnSp macro="">
      <xdr:nvCxnSpPr>
        <xdr:cNvPr id="596" name="直線コネクタ 595"/>
        <xdr:cNvCxnSpPr/>
      </xdr:nvCxnSpPr>
      <xdr:spPr>
        <a:xfrm>
          <a:off x="20434300" y="6330957"/>
          <a:ext cx="889000" cy="1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120690</xdr:rowOff>
    </xdr:from>
    <xdr:to>
      <xdr:col>102</xdr:col>
      <xdr:colOff>165100</xdr:colOff>
      <xdr:row>37</xdr:row>
      <xdr:rowOff>50840</xdr:rowOff>
    </xdr:to>
    <xdr:sp macro="" textlink="">
      <xdr:nvSpPr>
        <xdr:cNvPr id="597" name="楕円 596"/>
        <xdr:cNvSpPr/>
      </xdr:nvSpPr>
      <xdr:spPr>
        <a:xfrm>
          <a:off x="19494500" y="62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158757</xdr:rowOff>
    </xdr:from>
    <xdr:to>
      <xdr:col>107</xdr:col>
      <xdr:colOff>50800</xdr:colOff>
      <xdr:row>37</xdr:row>
      <xdr:rowOff>40</xdr:rowOff>
    </xdr:to>
    <xdr:cxnSp macro="">
      <xdr:nvCxnSpPr>
        <xdr:cNvPr id="598" name="直線コネクタ 597"/>
        <xdr:cNvCxnSpPr/>
      </xdr:nvCxnSpPr>
      <xdr:spPr>
        <a:xfrm flipV="1">
          <a:off x="19545300" y="6330957"/>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137638</xdr:rowOff>
    </xdr:from>
    <xdr:to>
      <xdr:col>98</xdr:col>
      <xdr:colOff>38100</xdr:colOff>
      <xdr:row>37</xdr:row>
      <xdr:rowOff>67788</xdr:rowOff>
    </xdr:to>
    <xdr:sp macro="" textlink="">
      <xdr:nvSpPr>
        <xdr:cNvPr id="599" name="楕円 598"/>
        <xdr:cNvSpPr/>
      </xdr:nvSpPr>
      <xdr:spPr>
        <a:xfrm>
          <a:off x="18605500" y="63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40</xdr:rowOff>
    </xdr:from>
    <xdr:to>
      <xdr:col>102</xdr:col>
      <xdr:colOff>114300</xdr:colOff>
      <xdr:row>37</xdr:row>
      <xdr:rowOff>16988</xdr:rowOff>
    </xdr:to>
    <xdr:cxnSp macro="">
      <xdr:nvCxnSpPr>
        <xdr:cNvPr id="600" name="直線コネクタ 599"/>
        <xdr:cNvCxnSpPr/>
      </xdr:nvCxnSpPr>
      <xdr:spPr>
        <a:xfrm flipV="1">
          <a:off x="18656300" y="6343690"/>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66386</xdr:rowOff>
    </xdr:from>
    <xdr:ext cx="534377" cy="259045"/>
    <xdr:sp macro="" textlink="">
      <xdr:nvSpPr>
        <xdr:cNvPr id="601" name="n_1aveValue【一般廃棄物処理施設】&#10;一人当たり有形固定資産（償却資産）額"/>
        <xdr:cNvSpPr txBox="1"/>
      </xdr:nvSpPr>
      <xdr:spPr>
        <a:xfrm>
          <a:off x="21043411" y="67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2"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3"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4"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21633</xdr:rowOff>
    </xdr:from>
    <xdr:ext cx="599010" cy="259045"/>
    <xdr:sp macro="" textlink="">
      <xdr:nvSpPr>
        <xdr:cNvPr id="605" name="n_1mainValue【一般廃棄物処理施設】&#10;一人当たり有形固定資産（償却資産）額"/>
        <xdr:cNvSpPr txBox="1"/>
      </xdr:nvSpPr>
      <xdr:spPr>
        <a:xfrm>
          <a:off x="21011095" y="619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54634</xdr:rowOff>
    </xdr:from>
    <xdr:ext cx="599010" cy="259045"/>
    <xdr:sp macro="" textlink="">
      <xdr:nvSpPr>
        <xdr:cNvPr id="606" name="n_2mainValue【一般廃棄物処理施設】&#10;一人当たり有形固定資産（償却資産）額"/>
        <xdr:cNvSpPr txBox="1"/>
      </xdr:nvSpPr>
      <xdr:spPr>
        <a:xfrm>
          <a:off x="20134795" y="605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67367</xdr:rowOff>
    </xdr:from>
    <xdr:ext cx="599010" cy="259045"/>
    <xdr:sp macro="" textlink="">
      <xdr:nvSpPr>
        <xdr:cNvPr id="607" name="n_3mainValue【一般廃棄物処理施設】&#10;一人当たり有形固定資産（償却資産）額"/>
        <xdr:cNvSpPr txBox="1"/>
      </xdr:nvSpPr>
      <xdr:spPr>
        <a:xfrm>
          <a:off x="19245795" y="60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84315</xdr:rowOff>
    </xdr:from>
    <xdr:ext cx="599010" cy="259045"/>
    <xdr:sp macro="" textlink="">
      <xdr:nvSpPr>
        <xdr:cNvPr id="608" name="n_4mainValue【一般廃棄物処理施設】&#10;一人当たり有形固定資産（償却資産）額"/>
        <xdr:cNvSpPr txBox="1"/>
      </xdr:nvSpPr>
      <xdr:spPr>
        <a:xfrm>
          <a:off x="18356795" y="608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1" name="フローチャート: 判断 64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2" name="フローチャート: 判断 641"/>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3" name="フローチャート: 判断 642"/>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4" name="フローチャート: 判断 643"/>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650" name="楕円 649"/>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651" name="【保健センター・保健所】&#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652" name="楕円 651"/>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96338</xdr:rowOff>
    </xdr:to>
    <xdr:cxnSp macro="">
      <xdr:nvCxnSpPr>
        <xdr:cNvPr id="653" name="直線コネクタ 652"/>
        <xdr:cNvCxnSpPr/>
      </xdr:nvCxnSpPr>
      <xdr:spPr>
        <a:xfrm>
          <a:off x="15481300" y="101857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153307</xdr:rowOff>
    </xdr:from>
    <xdr:to>
      <xdr:col>76</xdr:col>
      <xdr:colOff>165100</xdr:colOff>
      <xdr:row>59</xdr:row>
      <xdr:rowOff>83457</xdr:rowOff>
    </xdr:to>
    <xdr:sp macro="" textlink="">
      <xdr:nvSpPr>
        <xdr:cNvPr id="654" name="楕円 653"/>
        <xdr:cNvSpPr/>
      </xdr:nvSpPr>
      <xdr:spPr>
        <a:xfrm>
          <a:off x="14541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32657</xdr:rowOff>
    </xdr:from>
    <xdr:to>
      <xdr:col>81</xdr:col>
      <xdr:colOff>50800</xdr:colOff>
      <xdr:row>59</xdr:row>
      <xdr:rowOff>70213</xdr:rowOff>
    </xdr:to>
    <xdr:cxnSp macro="">
      <xdr:nvCxnSpPr>
        <xdr:cNvPr id="655" name="直線コネクタ 654"/>
        <xdr:cNvCxnSpPr/>
      </xdr:nvCxnSpPr>
      <xdr:spPr>
        <a:xfrm>
          <a:off x="14592300" y="1014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146776</xdr:rowOff>
    </xdr:from>
    <xdr:to>
      <xdr:col>72</xdr:col>
      <xdr:colOff>38100</xdr:colOff>
      <xdr:row>59</xdr:row>
      <xdr:rowOff>76926</xdr:rowOff>
    </xdr:to>
    <xdr:sp macro="" textlink="">
      <xdr:nvSpPr>
        <xdr:cNvPr id="656" name="楕円 655"/>
        <xdr:cNvSpPr/>
      </xdr:nvSpPr>
      <xdr:spPr>
        <a:xfrm>
          <a:off x="13652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26126</xdr:rowOff>
    </xdr:from>
    <xdr:to>
      <xdr:col>76</xdr:col>
      <xdr:colOff>114300</xdr:colOff>
      <xdr:row>59</xdr:row>
      <xdr:rowOff>32657</xdr:rowOff>
    </xdr:to>
    <xdr:cxnSp macro="">
      <xdr:nvCxnSpPr>
        <xdr:cNvPr id="657" name="直線コネクタ 656"/>
        <xdr:cNvCxnSpPr/>
      </xdr:nvCxnSpPr>
      <xdr:spPr>
        <a:xfrm>
          <a:off x="13703300" y="101416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110853</xdr:rowOff>
    </xdr:from>
    <xdr:to>
      <xdr:col>67</xdr:col>
      <xdr:colOff>101600</xdr:colOff>
      <xdr:row>59</xdr:row>
      <xdr:rowOff>41003</xdr:rowOff>
    </xdr:to>
    <xdr:sp macro="" textlink="">
      <xdr:nvSpPr>
        <xdr:cNvPr id="658" name="楕円 657"/>
        <xdr:cNvSpPr/>
      </xdr:nvSpPr>
      <xdr:spPr>
        <a:xfrm>
          <a:off x="12763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161653</xdr:rowOff>
    </xdr:from>
    <xdr:to>
      <xdr:col>71</xdr:col>
      <xdr:colOff>177800</xdr:colOff>
      <xdr:row>59</xdr:row>
      <xdr:rowOff>26126</xdr:rowOff>
    </xdr:to>
    <xdr:cxnSp macro="">
      <xdr:nvCxnSpPr>
        <xdr:cNvPr id="659" name="直線コネクタ 658"/>
        <xdr:cNvCxnSpPr/>
      </xdr:nvCxnSpPr>
      <xdr:spPr>
        <a:xfrm>
          <a:off x="12814300" y="101057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0"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61"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2"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3"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664"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665" name="n_2mainValue【保健センター・保健所】&#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93453</xdr:rowOff>
    </xdr:from>
    <xdr:ext cx="405111" cy="259045"/>
    <xdr:sp macro="" textlink="">
      <xdr:nvSpPr>
        <xdr:cNvPr id="666" name="n_3mainValue【保健センター・保健所】&#10;有形固定資産減価償却率"/>
        <xdr:cNvSpPr txBox="1"/>
      </xdr:nvSpPr>
      <xdr:spPr>
        <a:xfrm>
          <a:off x="13500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57530</xdr:rowOff>
    </xdr:from>
    <xdr:ext cx="405111" cy="259045"/>
    <xdr:sp macro="" textlink="">
      <xdr:nvSpPr>
        <xdr:cNvPr id="667" name="n_4mainValue【保健センター・保健所】&#10;有形固定資産減価償却率"/>
        <xdr:cNvSpPr txBox="1"/>
      </xdr:nvSpPr>
      <xdr:spPr>
        <a:xfrm>
          <a:off x="12611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98" name="フローチャート: 判断 697"/>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699" name="フローチャート: 判断 698"/>
        <xdr:cNvSpPr/>
      </xdr:nvSpPr>
      <xdr:spPr>
        <a:xfrm>
          <a:off x="20383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00" name="フローチャート: 判断 699"/>
        <xdr:cNvSpPr/>
      </xdr:nvSpPr>
      <xdr:spPr>
        <a:xfrm>
          <a:off x="19494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701" name="フローチャート: 判断 700"/>
        <xdr:cNvSpPr/>
      </xdr:nvSpPr>
      <xdr:spPr>
        <a:xfrm>
          <a:off x="18605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707" name="楕円 706"/>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708"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709" name="楕円 708"/>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133350</xdr:rowOff>
    </xdr:to>
    <xdr:cxnSp macro="">
      <xdr:nvCxnSpPr>
        <xdr:cNvPr id="710" name="直線コネクタ 709"/>
        <xdr:cNvCxnSpPr/>
      </xdr:nvCxnSpPr>
      <xdr:spPr>
        <a:xfrm flipV="1">
          <a:off x="21323300" y="1058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90170</xdr:rowOff>
    </xdr:from>
    <xdr:to>
      <xdr:col>107</xdr:col>
      <xdr:colOff>101600</xdr:colOff>
      <xdr:row>62</xdr:row>
      <xdr:rowOff>20320</xdr:rowOff>
    </xdr:to>
    <xdr:sp macro="" textlink="">
      <xdr:nvSpPr>
        <xdr:cNvPr id="711" name="楕円 710"/>
        <xdr:cNvSpPr/>
      </xdr:nvSpPr>
      <xdr:spPr>
        <a:xfrm>
          <a:off x="2038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140970</xdr:rowOff>
    </xdr:to>
    <xdr:cxnSp macro="">
      <xdr:nvCxnSpPr>
        <xdr:cNvPr id="712" name="直線コネクタ 711"/>
        <xdr:cNvCxnSpPr/>
      </xdr:nvCxnSpPr>
      <xdr:spPr>
        <a:xfrm flipV="1">
          <a:off x="20434300" y="1059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713" name="楕円 712"/>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140970</xdr:rowOff>
    </xdr:from>
    <xdr:to>
      <xdr:col>107</xdr:col>
      <xdr:colOff>50800</xdr:colOff>
      <xdr:row>61</xdr:row>
      <xdr:rowOff>144780</xdr:rowOff>
    </xdr:to>
    <xdr:cxnSp macro="">
      <xdr:nvCxnSpPr>
        <xdr:cNvPr id="714" name="直線コネクタ 713"/>
        <xdr:cNvCxnSpPr/>
      </xdr:nvCxnSpPr>
      <xdr:spPr>
        <a:xfrm flipV="1">
          <a:off x="19545300" y="1059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715" name="楕円 714"/>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144780</xdr:rowOff>
    </xdr:from>
    <xdr:to>
      <xdr:col>102</xdr:col>
      <xdr:colOff>114300</xdr:colOff>
      <xdr:row>61</xdr:row>
      <xdr:rowOff>152400</xdr:rowOff>
    </xdr:to>
    <xdr:cxnSp macro="">
      <xdr:nvCxnSpPr>
        <xdr:cNvPr id="716" name="直線コネクタ 715"/>
        <xdr:cNvCxnSpPr/>
      </xdr:nvCxnSpPr>
      <xdr:spPr>
        <a:xfrm flipV="1">
          <a:off x="18656300" y="1060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17"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18" name="n_2ave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19" name="n_3ave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720" name="n_4aveValue【保健センター・保健所】&#10;一人当たり面積"/>
        <xdr:cNvSpPr txBox="1"/>
      </xdr:nvSpPr>
      <xdr:spPr>
        <a:xfrm>
          <a:off x="18421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721"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36847</xdr:rowOff>
    </xdr:from>
    <xdr:ext cx="469744" cy="259045"/>
    <xdr:sp macro="" textlink="">
      <xdr:nvSpPr>
        <xdr:cNvPr id="722" name="n_2mainValue【保健センター・保健所】&#10;一人当たり面積"/>
        <xdr:cNvSpPr txBox="1"/>
      </xdr:nvSpPr>
      <xdr:spPr>
        <a:xfrm>
          <a:off x="20199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723" name="n_3mainValue【保健センター・保健所】&#10;一人当たり面積"/>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48277</xdr:rowOff>
    </xdr:from>
    <xdr:ext cx="469744" cy="259045"/>
    <xdr:sp macro="" textlink="">
      <xdr:nvSpPr>
        <xdr:cNvPr id="724" name="n_4mainValue【保健センター・保健所】&#10;一人当たり面積"/>
        <xdr:cNvSpPr txBox="1"/>
      </xdr:nvSpPr>
      <xdr:spPr>
        <a:xfrm>
          <a:off x="18421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153670</xdr:rowOff>
    </xdr:from>
    <xdr:to>
      <xdr:col>81</xdr:col>
      <xdr:colOff>101600</xdr:colOff>
      <xdr:row>82</xdr:row>
      <xdr:rowOff>83820</xdr:rowOff>
    </xdr:to>
    <xdr:sp macro="" textlink="">
      <xdr:nvSpPr>
        <xdr:cNvPr id="755" name="フローチャート: 判断 754"/>
        <xdr:cNvSpPr/>
      </xdr:nvSpPr>
      <xdr:spPr>
        <a:xfrm>
          <a:off x="154305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756" name="フローチャート: 判断 755"/>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153670</xdr:rowOff>
    </xdr:from>
    <xdr:to>
      <xdr:col>72</xdr:col>
      <xdr:colOff>38100</xdr:colOff>
      <xdr:row>82</xdr:row>
      <xdr:rowOff>83820</xdr:rowOff>
    </xdr:to>
    <xdr:sp macro="" textlink="">
      <xdr:nvSpPr>
        <xdr:cNvPr id="757" name="フローチャート: 判断 756"/>
        <xdr:cNvSpPr/>
      </xdr:nvSpPr>
      <xdr:spPr>
        <a:xfrm>
          <a:off x="136525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138430</xdr:rowOff>
    </xdr:from>
    <xdr:to>
      <xdr:col>67</xdr:col>
      <xdr:colOff>101600</xdr:colOff>
      <xdr:row>82</xdr:row>
      <xdr:rowOff>68580</xdr:rowOff>
    </xdr:to>
    <xdr:sp macro="" textlink="">
      <xdr:nvSpPr>
        <xdr:cNvPr id="758" name="フローチャート: 判断 757"/>
        <xdr:cNvSpPr/>
      </xdr:nvSpPr>
      <xdr:spPr>
        <a:xfrm>
          <a:off x="12763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115570</xdr:rowOff>
    </xdr:from>
    <xdr:to>
      <xdr:col>85</xdr:col>
      <xdr:colOff>177800</xdr:colOff>
      <xdr:row>82</xdr:row>
      <xdr:rowOff>45720</xdr:rowOff>
    </xdr:to>
    <xdr:sp macro="" textlink="">
      <xdr:nvSpPr>
        <xdr:cNvPr id="764" name="楕円 763"/>
        <xdr:cNvSpPr/>
      </xdr:nvSpPr>
      <xdr:spPr>
        <a:xfrm>
          <a:off x="162687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138447</xdr:rowOff>
    </xdr:from>
    <xdr:ext cx="405111" cy="259045"/>
    <xdr:sp macro="" textlink="">
      <xdr:nvSpPr>
        <xdr:cNvPr id="765" name="【消防施設】&#10;有形固定資産減価償却率該当値テキスト"/>
        <xdr:cNvSpPr txBox="1"/>
      </xdr:nvSpPr>
      <xdr:spPr>
        <a:xfrm>
          <a:off x="16357600" y="1385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95250</xdr:rowOff>
    </xdr:from>
    <xdr:to>
      <xdr:col>81</xdr:col>
      <xdr:colOff>101600</xdr:colOff>
      <xdr:row>82</xdr:row>
      <xdr:rowOff>25400</xdr:rowOff>
    </xdr:to>
    <xdr:sp macro="" textlink="">
      <xdr:nvSpPr>
        <xdr:cNvPr id="766" name="楕円 765"/>
        <xdr:cNvSpPr/>
      </xdr:nvSpPr>
      <xdr:spPr>
        <a:xfrm>
          <a:off x="15430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146050</xdr:rowOff>
    </xdr:from>
    <xdr:to>
      <xdr:col>85</xdr:col>
      <xdr:colOff>127000</xdr:colOff>
      <xdr:row>81</xdr:row>
      <xdr:rowOff>166370</xdr:rowOff>
    </xdr:to>
    <xdr:cxnSp macro="">
      <xdr:nvCxnSpPr>
        <xdr:cNvPr id="767" name="直線コネクタ 766"/>
        <xdr:cNvCxnSpPr/>
      </xdr:nvCxnSpPr>
      <xdr:spPr>
        <a:xfrm>
          <a:off x="15481300" y="140335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768" name="楕円 767"/>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81</xdr:row>
      <xdr:rowOff>146050</xdr:rowOff>
    </xdr:to>
    <xdr:cxnSp macro="">
      <xdr:nvCxnSpPr>
        <xdr:cNvPr id="769" name="直線コネクタ 768"/>
        <xdr:cNvCxnSpPr/>
      </xdr:nvCxnSpPr>
      <xdr:spPr>
        <a:xfrm>
          <a:off x="14592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66039</xdr:rowOff>
    </xdr:from>
    <xdr:to>
      <xdr:col>72</xdr:col>
      <xdr:colOff>38100</xdr:colOff>
      <xdr:row>81</xdr:row>
      <xdr:rowOff>167639</xdr:rowOff>
    </xdr:to>
    <xdr:sp macro="" textlink="">
      <xdr:nvSpPr>
        <xdr:cNvPr id="770" name="楕円 769"/>
        <xdr:cNvSpPr/>
      </xdr:nvSpPr>
      <xdr:spPr>
        <a:xfrm>
          <a:off x="13652500" y="13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116839</xdr:rowOff>
    </xdr:from>
    <xdr:to>
      <xdr:col>76</xdr:col>
      <xdr:colOff>114300</xdr:colOff>
      <xdr:row>81</xdr:row>
      <xdr:rowOff>133350</xdr:rowOff>
    </xdr:to>
    <xdr:cxnSp macro="">
      <xdr:nvCxnSpPr>
        <xdr:cNvPr id="771" name="直線コネクタ 770"/>
        <xdr:cNvCxnSpPr/>
      </xdr:nvCxnSpPr>
      <xdr:spPr>
        <a:xfrm>
          <a:off x="13703300" y="140042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49530</xdr:rowOff>
    </xdr:from>
    <xdr:to>
      <xdr:col>67</xdr:col>
      <xdr:colOff>101600</xdr:colOff>
      <xdr:row>81</xdr:row>
      <xdr:rowOff>151130</xdr:rowOff>
    </xdr:to>
    <xdr:sp macro="" textlink="">
      <xdr:nvSpPr>
        <xdr:cNvPr id="772" name="楕円 771"/>
        <xdr:cNvSpPr/>
      </xdr:nvSpPr>
      <xdr:spPr>
        <a:xfrm>
          <a:off x="127635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100330</xdr:rowOff>
    </xdr:from>
    <xdr:to>
      <xdr:col>71</xdr:col>
      <xdr:colOff>177800</xdr:colOff>
      <xdr:row>81</xdr:row>
      <xdr:rowOff>116839</xdr:rowOff>
    </xdr:to>
    <xdr:cxnSp macro="">
      <xdr:nvCxnSpPr>
        <xdr:cNvPr id="773" name="直線コネクタ 772"/>
        <xdr:cNvCxnSpPr/>
      </xdr:nvCxnSpPr>
      <xdr:spPr>
        <a:xfrm>
          <a:off x="12814300" y="139877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74947</xdr:rowOff>
    </xdr:from>
    <xdr:ext cx="405111" cy="259045"/>
    <xdr:sp macro="" textlink="">
      <xdr:nvSpPr>
        <xdr:cNvPr id="774" name="n_1aveValue【消防施設】&#10;有形固定資産減価償却率"/>
        <xdr:cNvSpPr txBox="1"/>
      </xdr:nvSpPr>
      <xdr:spPr>
        <a:xfrm>
          <a:off x="15266044"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775"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74947</xdr:rowOff>
    </xdr:from>
    <xdr:ext cx="405111" cy="259045"/>
    <xdr:sp macro="" textlink="">
      <xdr:nvSpPr>
        <xdr:cNvPr id="776" name="n_3aveValue【消防施設】&#10;有形固定資産減価償却率"/>
        <xdr:cNvSpPr txBox="1"/>
      </xdr:nvSpPr>
      <xdr:spPr>
        <a:xfrm>
          <a:off x="13500744"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59707</xdr:rowOff>
    </xdr:from>
    <xdr:ext cx="405111" cy="259045"/>
    <xdr:sp macro="" textlink="">
      <xdr:nvSpPr>
        <xdr:cNvPr id="777" name="n_4aveValue【消防施設】&#10;有形固定資産減価償却率"/>
        <xdr:cNvSpPr txBox="1"/>
      </xdr:nvSpPr>
      <xdr:spPr>
        <a:xfrm>
          <a:off x="12611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41927</xdr:rowOff>
    </xdr:from>
    <xdr:ext cx="405111" cy="259045"/>
    <xdr:sp macro="" textlink="">
      <xdr:nvSpPr>
        <xdr:cNvPr id="778" name="n_1mainValue【消防施設】&#10;有形固定資産減価償却率"/>
        <xdr:cNvSpPr txBox="1"/>
      </xdr:nvSpPr>
      <xdr:spPr>
        <a:xfrm>
          <a:off x="1526604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779" name="n_2mainValue【消防施設】&#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12716</xdr:rowOff>
    </xdr:from>
    <xdr:ext cx="405111" cy="259045"/>
    <xdr:sp macro="" textlink="">
      <xdr:nvSpPr>
        <xdr:cNvPr id="780" name="n_3mainValue【消防施設】&#10;有形固定資産減価償却率"/>
        <xdr:cNvSpPr txBox="1"/>
      </xdr:nvSpPr>
      <xdr:spPr>
        <a:xfrm>
          <a:off x="13500744" y="1372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167657</xdr:rowOff>
    </xdr:from>
    <xdr:ext cx="405111" cy="259045"/>
    <xdr:sp macro="" textlink="">
      <xdr:nvSpPr>
        <xdr:cNvPr id="781" name="n_4mainValue【消防施設】&#10;有形固定資産減価償却率"/>
        <xdr:cNvSpPr txBox="1"/>
      </xdr:nvSpPr>
      <xdr:spPr>
        <a:xfrm>
          <a:off x="12611744" y="1371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63024</xdr:rowOff>
    </xdr:from>
    <xdr:to>
      <xdr:col>112</xdr:col>
      <xdr:colOff>38100</xdr:colOff>
      <xdr:row>86</xdr:row>
      <xdr:rowOff>164624</xdr:rowOff>
    </xdr:to>
    <xdr:sp macro="" textlink="">
      <xdr:nvSpPr>
        <xdr:cNvPr id="812" name="フローチャート: 判断 811"/>
        <xdr:cNvSpPr/>
      </xdr:nvSpPr>
      <xdr:spPr>
        <a:xfrm>
          <a:off x="21272500" y="1480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63157</xdr:rowOff>
    </xdr:from>
    <xdr:to>
      <xdr:col>107</xdr:col>
      <xdr:colOff>101600</xdr:colOff>
      <xdr:row>86</xdr:row>
      <xdr:rowOff>164757</xdr:rowOff>
    </xdr:to>
    <xdr:sp macro="" textlink="">
      <xdr:nvSpPr>
        <xdr:cNvPr id="813" name="フローチャート: 判断 812"/>
        <xdr:cNvSpPr/>
      </xdr:nvSpPr>
      <xdr:spPr>
        <a:xfrm>
          <a:off x="20383500" y="1480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63142</xdr:rowOff>
    </xdr:from>
    <xdr:to>
      <xdr:col>102</xdr:col>
      <xdr:colOff>165100</xdr:colOff>
      <xdr:row>86</xdr:row>
      <xdr:rowOff>164742</xdr:rowOff>
    </xdr:to>
    <xdr:sp macro="" textlink="">
      <xdr:nvSpPr>
        <xdr:cNvPr id="814" name="フローチャート: 判断 813"/>
        <xdr:cNvSpPr/>
      </xdr:nvSpPr>
      <xdr:spPr>
        <a:xfrm>
          <a:off x="19494500" y="148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63157</xdr:rowOff>
    </xdr:from>
    <xdr:to>
      <xdr:col>98</xdr:col>
      <xdr:colOff>38100</xdr:colOff>
      <xdr:row>86</xdr:row>
      <xdr:rowOff>164757</xdr:rowOff>
    </xdr:to>
    <xdr:sp macro="" textlink="">
      <xdr:nvSpPr>
        <xdr:cNvPr id="815" name="フローチャート: 判断 814"/>
        <xdr:cNvSpPr/>
      </xdr:nvSpPr>
      <xdr:spPr>
        <a:xfrm>
          <a:off x="18605500" y="1480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62943</xdr:rowOff>
    </xdr:from>
    <xdr:to>
      <xdr:col>116</xdr:col>
      <xdr:colOff>114300</xdr:colOff>
      <xdr:row>86</xdr:row>
      <xdr:rowOff>164543</xdr:rowOff>
    </xdr:to>
    <xdr:sp macro="" textlink="">
      <xdr:nvSpPr>
        <xdr:cNvPr id="821" name="楕円 820"/>
        <xdr:cNvSpPr/>
      </xdr:nvSpPr>
      <xdr:spPr>
        <a:xfrm>
          <a:off x="22110700" y="148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822" name="【消防施設】&#10;一人当たり面積該当値テキスト"/>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62951</xdr:rowOff>
    </xdr:from>
    <xdr:to>
      <xdr:col>112</xdr:col>
      <xdr:colOff>38100</xdr:colOff>
      <xdr:row>86</xdr:row>
      <xdr:rowOff>164551</xdr:rowOff>
    </xdr:to>
    <xdr:sp macro="" textlink="">
      <xdr:nvSpPr>
        <xdr:cNvPr id="823" name="楕円 822"/>
        <xdr:cNvSpPr/>
      </xdr:nvSpPr>
      <xdr:spPr>
        <a:xfrm>
          <a:off x="21272500" y="148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113743</xdr:rowOff>
    </xdr:from>
    <xdr:to>
      <xdr:col>116</xdr:col>
      <xdr:colOff>63500</xdr:colOff>
      <xdr:row>86</xdr:row>
      <xdr:rowOff>113751</xdr:rowOff>
    </xdr:to>
    <xdr:cxnSp macro="">
      <xdr:nvCxnSpPr>
        <xdr:cNvPr id="824" name="直線コネクタ 823"/>
        <xdr:cNvCxnSpPr/>
      </xdr:nvCxnSpPr>
      <xdr:spPr>
        <a:xfrm flipV="1">
          <a:off x="21323300" y="14858443"/>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62959</xdr:rowOff>
    </xdr:from>
    <xdr:to>
      <xdr:col>107</xdr:col>
      <xdr:colOff>101600</xdr:colOff>
      <xdr:row>86</xdr:row>
      <xdr:rowOff>164559</xdr:rowOff>
    </xdr:to>
    <xdr:sp macro="" textlink="">
      <xdr:nvSpPr>
        <xdr:cNvPr id="825" name="楕円 824"/>
        <xdr:cNvSpPr/>
      </xdr:nvSpPr>
      <xdr:spPr>
        <a:xfrm>
          <a:off x="20383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113751</xdr:rowOff>
    </xdr:from>
    <xdr:to>
      <xdr:col>111</xdr:col>
      <xdr:colOff>177800</xdr:colOff>
      <xdr:row>86</xdr:row>
      <xdr:rowOff>113759</xdr:rowOff>
    </xdr:to>
    <xdr:cxnSp macro="">
      <xdr:nvCxnSpPr>
        <xdr:cNvPr id="826" name="直線コネクタ 825"/>
        <xdr:cNvCxnSpPr/>
      </xdr:nvCxnSpPr>
      <xdr:spPr>
        <a:xfrm flipV="1">
          <a:off x="20434300" y="1485845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62967</xdr:rowOff>
    </xdr:from>
    <xdr:to>
      <xdr:col>102</xdr:col>
      <xdr:colOff>165100</xdr:colOff>
      <xdr:row>86</xdr:row>
      <xdr:rowOff>164567</xdr:rowOff>
    </xdr:to>
    <xdr:sp macro="" textlink="">
      <xdr:nvSpPr>
        <xdr:cNvPr id="827" name="楕円 826"/>
        <xdr:cNvSpPr/>
      </xdr:nvSpPr>
      <xdr:spPr>
        <a:xfrm>
          <a:off x="19494500" y="148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113759</xdr:rowOff>
    </xdr:from>
    <xdr:to>
      <xdr:col>107</xdr:col>
      <xdr:colOff>50800</xdr:colOff>
      <xdr:row>86</xdr:row>
      <xdr:rowOff>113767</xdr:rowOff>
    </xdr:to>
    <xdr:cxnSp macro="">
      <xdr:nvCxnSpPr>
        <xdr:cNvPr id="828" name="直線コネクタ 827"/>
        <xdr:cNvCxnSpPr/>
      </xdr:nvCxnSpPr>
      <xdr:spPr>
        <a:xfrm flipV="1">
          <a:off x="19545300" y="1485845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62970</xdr:rowOff>
    </xdr:from>
    <xdr:to>
      <xdr:col>98</xdr:col>
      <xdr:colOff>38100</xdr:colOff>
      <xdr:row>86</xdr:row>
      <xdr:rowOff>164570</xdr:rowOff>
    </xdr:to>
    <xdr:sp macro="" textlink="">
      <xdr:nvSpPr>
        <xdr:cNvPr id="829" name="楕円 828"/>
        <xdr:cNvSpPr/>
      </xdr:nvSpPr>
      <xdr:spPr>
        <a:xfrm>
          <a:off x="18605500" y="148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113767</xdr:rowOff>
    </xdr:from>
    <xdr:to>
      <xdr:col>102</xdr:col>
      <xdr:colOff>114300</xdr:colOff>
      <xdr:row>86</xdr:row>
      <xdr:rowOff>113770</xdr:rowOff>
    </xdr:to>
    <xdr:cxnSp macro="">
      <xdr:nvCxnSpPr>
        <xdr:cNvPr id="830" name="直線コネクタ 829"/>
        <xdr:cNvCxnSpPr/>
      </xdr:nvCxnSpPr>
      <xdr:spPr>
        <a:xfrm flipV="1">
          <a:off x="18656300" y="1485846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155751</xdr:rowOff>
    </xdr:from>
    <xdr:ext cx="469744" cy="259045"/>
    <xdr:sp macro="" textlink="">
      <xdr:nvSpPr>
        <xdr:cNvPr id="831" name="n_1aveValue【消防施設】&#10;一人当たり面積"/>
        <xdr:cNvSpPr txBox="1"/>
      </xdr:nvSpPr>
      <xdr:spPr>
        <a:xfrm>
          <a:off x="210757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155884</xdr:rowOff>
    </xdr:from>
    <xdr:ext cx="469744" cy="259045"/>
    <xdr:sp macro="" textlink="">
      <xdr:nvSpPr>
        <xdr:cNvPr id="832" name="n_2aveValue【消防施設】&#10;一人当たり面積"/>
        <xdr:cNvSpPr txBox="1"/>
      </xdr:nvSpPr>
      <xdr:spPr>
        <a:xfrm>
          <a:off x="20199427" y="1490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155869</xdr:rowOff>
    </xdr:from>
    <xdr:ext cx="469744" cy="259045"/>
    <xdr:sp macro="" textlink="">
      <xdr:nvSpPr>
        <xdr:cNvPr id="833" name="n_3aveValue【消防施設】&#10;一人当たり面積"/>
        <xdr:cNvSpPr txBox="1"/>
      </xdr:nvSpPr>
      <xdr:spPr>
        <a:xfrm>
          <a:off x="193104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155884</xdr:rowOff>
    </xdr:from>
    <xdr:ext cx="469744" cy="259045"/>
    <xdr:sp macro="" textlink="">
      <xdr:nvSpPr>
        <xdr:cNvPr id="834" name="n_4aveValue【消防施設】&#10;一人当たり面積"/>
        <xdr:cNvSpPr txBox="1"/>
      </xdr:nvSpPr>
      <xdr:spPr>
        <a:xfrm>
          <a:off x="18421427" y="1490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9628</xdr:rowOff>
    </xdr:from>
    <xdr:ext cx="469744" cy="259045"/>
    <xdr:sp macro="" textlink="">
      <xdr:nvSpPr>
        <xdr:cNvPr id="835" name="n_1mainValue【消防施設】&#10;一人当たり面積"/>
        <xdr:cNvSpPr txBox="1"/>
      </xdr:nvSpPr>
      <xdr:spPr>
        <a:xfrm>
          <a:off x="21075727" y="1458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9636</xdr:rowOff>
    </xdr:from>
    <xdr:ext cx="469744" cy="259045"/>
    <xdr:sp macro="" textlink="">
      <xdr:nvSpPr>
        <xdr:cNvPr id="836" name="n_2mainValue【消防施設】&#10;一人当たり面積"/>
        <xdr:cNvSpPr txBox="1"/>
      </xdr:nvSpPr>
      <xdr:spPr>
        <a:xfrm>
          <a:off x="201994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9644</xdr:rowOff>
    </xdr:from>
    <xdr:ext cx="469744" cy="259045"/>
    <xdr:sp macro="" textlink="">
      <xdr:nvSpPr>
        <xdr:cNvPr id="837" name="n_3mainValue【消防施設】&#10;一人当たり面積"/>
        <xdr:cNvSpPr txBox="1"/>
      </xdr:nvSpPr>
      <xdr:spPr>
        <a:xfrm>
          <a:off x="19310427" y="1458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9647</xdr:rowOff>
    </xdr:from>
    <xdr:ext cx="469744" cy="259045"/>
    <xdr:sp macro="" textlink="">
      <xdr:nvSpPr>
        <xdr:cNvPr id="838" name="n_4mainValue【消防施設】&#10;一人当たり面積"/>
        <xdr:cNvSpPr txBox="1"/>
      </xdr:nvSpPr>
      <xdr:spPr>
        <a:xfrm>
          <a:off x="18421427" y="145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1" name="フローチャート: 判断 870"/>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880" name="楕円 879"/>
        <xdr:cNvSpPr/>
      </xdr:nvSpPr>
      <xdr:spPr>
        <a:xfrm>
          <a:off x="16268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881" name="【庁舎】&#10;有形固定資産減価償却率該当値テキスト"/>
        <xdr:cNvSpPr txBox="1"/>
      </xdr:nvSpPr>
      <xdr:spPr>
        <a:xfrm>
          <a:off x="16357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882" name="楕円 881"/>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102</xdr:row>
      <xdr:rowOff>63137</xdr:rowOff>
    </xdr:to>
    <xdr:cxnSp macro="">
      <xdr:nvCxnSpPr>
        <xdr:cNvPr id="883" name="直線コネクタ 882"/>
        <xdr:cNvCxnSpPr/>
      </xdr:nvCxnSpPr>
      <xdr:spPr>
        <a:xfrm>
          <a:off x="15481300" y="1747429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30299</xdr:rowOff>
    </xdr:from>
    <xdr:to>
      <xdr:col>76</xdr:col>
      <xdr:colOff>165100</xdr:colOff>
      <xdr:row>101</xdr:row>
      <xdr:rowOff>131899</xdr:rowOff>
    </xdr:to>
    <xdr:sp macro="" textlink="">
      <xdr:nvSpPr>
        <xdr:cNvPr id="884" name="楕円 883"/>
        <xdr:cNvSpPr/>
      </xdr:nvSpPr>
      <xdr:spPr>
        <a:xfrm>
          <a:off x="14541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157843</xdr:rowOff>
    </xdr:to>
    <xdr:cxnSp macro="">
      <xdr:nvCxnSpPr>
        <xdr:cNvPr id="885" name="直線コネクタ 884"/>
        <xdr:cNvCxnSpPr/>
      </xdr:nvCxnSpPr>
      <xdr:spPr>
        <a:xfrm>
          <a:off x="14592300" y="1739754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125005</xdr:rowOff>
    </xdr:from>
    <xdr:to>
      <xdr:col>72</xdr:col>
      <xdr:colOff>38100</xdr:colOff>
      <xdr:row>101</xdr:row>
      <xdr:rowOff>55155</xdr:rowOff>
    </xdr:to>
    <xdr:sp macro="" textlink="">
      <xdr:nvSpPr>
        <xdr:cNvPr id="886" name="楕円 885"/>
        <xdr:cNvSpPr/>
      </xdr:nvSpPr>
      <xdr:spPr>
        <a:xfrm>
          <a:off x="13652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4355</xdr:rowOff>
    </xdr:from>
    <xdr:to>
      <xdr:col>76</xdr:col>
      <xdr:colOff>114300</xdr:colOff>
      <xdr:row>101</xdr:row>
      <xdr:rowOff>81099</xdr:rowOff>
    </xdr:to>
    <xdr:cxnSp macro="">
      <xdr:nvCxnSpPr>
        <xdr:cNvPr id="887" name="直線コネクタ 886"/>
        <xdr:cNvCxnSpPr/>
      </xdr:nvCxnSpPr>
      <xdr:spPr>
        <a:xfrm>
          <a:off x="13703300" y="1732080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48261</xdr:rowOff>
    </xdr:from>
    <xdr:to>
      <xdr:col>67</xdr:col>
      <xdr:colOff>101600</xdr:colOff>
      <xdr:row>100</xdr:row>
      <xdr:rowOff>149861</xdr:rowOff>
    </xdr:to>
    <xdr:sp macro="" textlink="">
      <xdr:nvSpPr>
        <xdr:cNvPr id="888" name="楕円 887"/>
        <xdr:cNvSpPr/>
      </xdr:nvSpPr>
      <xdr:spPr>
        <a:xfrm>
          <a:off x="12763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99061</xdr:rowOff>
    </xdr:from>
    <xdr:to>
      <xdr:col>71</xdr:col>
      <xdr:colOff>177800</xdr:colOff>
      <xdr:row>101</xdr:row>
      <xdr:rowOff>4355</xdr:rowOff>
    </xdr:to>
    <xdr:cxnSp macro="">
      <xdr:nvCxnSpPr>
        <xdr:cNvPr id="889" name="直線コネクタ 888"/>
        <xdr:cNvCxnSpPr/>
      </xdr:nvCxnSpPr>
      <xdr:spPr>
        <a:xfrm>
          <a:off x="12814300" y="1724406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0"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894" name="n_1mainValue【庁舎】&#10;有形固定資産減価償却率"/>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148426</xdr:rowOff>
    </xdr:from>
    <xdr:ext cx="405111" cy="259045"/>
    <xdr:sp macro="" textlink="">
      <xdr:nvSpPr>
        <xdr:cNvPr id="895" name="n_2mainValue【庁舎】&#10;有形固定資産減価償却率"/>
        <xdr:cNvSpPr txBox="1"/>
      </xdr:nvSpPr>
      <xdr:spPr>
        <a:xfrm>
          <a:off x="14389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71682</xdr:rowOff>
    </xdr:from>
    <xdr:ext cx="405111" cy="259045"/>
    <xdr:sp macro="" textlink="">
      <xdr:nvSpPr>
        <xdr:cNvPr id="896" name="n_3mainValue【庁舎】&#10;有形固定資産減価償却率"/>
        <xdr:cNvSpPr txBox="1"/>
      </xdr:nvSpPr>
      <xdr:spPr>
        <a:xfrm>
          <a:off x="13500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166388</xdr:rowOff>
    </xdr:from>
    <xdr:ext cx="340478" cy="259045"/>
    <xdr:sp macro="" textlink="">
      <xdr:nvSpPr>
        <xdr:cNvPr id="897" name="n_4mainValue【庁舎】&#10;有形固定資産減価償却率"/>
        <xdr:cNvSpPr txBox="1"/>
      </xdr:nvSpPr>
      <xdr:spPr>
        <a:xfrm>
          <a:off x="12644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30" name="フローチャート: 判断 929"/>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129902</xdr:rowOff>
    </xdr:from>
    <xdr:to>
      <xdr:col>107</xdr:col>
      <xdr:colOff>101600</xdr:colOff>
      <xdr:row>107</xdr:row>
      <xdr:rowOff>60052</xdr:rowOff>
    </xdr:to>
    <xdr:sp macro="" textlink="">
      <xdr:nvSpPr>
        <xdr:cNvPr id="931" name="フローチャート: 判断 930"/>
        <xdr:cNvSpPr/>
      </xdr:nvSpPr>
      <xdr:spPr>
        <a:xfrm>
          <a:off x="20383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32" name="フローチャート: 判断 931"/>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157662</xdr:rowOff>
    </xdr:from>
    <xdr:to>
      <xdr:col>98</xdr:col>
      <xdr:colOff>38100</xdr:colOff>
      <xdr:row>107</xdr:row>
      <xdr:rowOff>87812</xdr:rowOff>
    </xdr:to>
    <xdr:sp macro="" textlink="">
      <xdr:nvSpPr>
        <xdr:cNvPr id="933" name="フローチャート: 判断 932"/>
        <xdr:cNvSpPr/>
      </xdr:nvSpPr>
      <xdr:spPr>
        <a:xfrm>
          <a:off x="18605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939" name="楕円 938"/>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23421</xdr:rowOff>
    </xdr:from>
    <xdr:ext cx="469744" cy="259045"/>
    <xdr:sp macro="" textlink="">
      <xdr:nvSpPr>
        <xdr:cNvPr id="940" name="【庁舎】&#10;一人当たり面積該当値テキスト"/>
        <xdr:cNvSpPr txBox="1"/>
      </xdr:nvSpPr>
      <xdr:spPr>
        <a:xfrm>
          <a:off x="22199600"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941" name="楕円 940"/>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102326</xdr:rowOff>
    </xdr:to>
    <xdr:cxnSp macro="">
      <xdr:nvCxnSpPr>
        <xdr:cNvPr id="942" name="直線コネクタ 941"/>
        <xdr:cNvCxnSpPr/>
      </xdr:nvCxnSpPr>
      <xdr:spPr>
        <a:xfrm flipV="1">
          <a:off x="21323300" y="18269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43" name="楕円 942"/>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108857</xdr:rowOff>
    </xdr:to>
    <xdr:cxnSp macro="">
      <xdr:nvCxnSpPr>
        <xdr:cNvPr id="944" name="直線コネクタ 943"/>
        <xdr:cNvCxnSpPr/>
      </xdr:nvCxnSpPr>
      <xdr:spPr>
        <a:xfrm flipV="1">
          <a:off x="20434300" y="1827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945" name="楕円 944"/>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106</xdr:row>
      <xdr:rowOff>115388</xdr:rowOff>
    </xdr:to>
    <xdr:cxnSp macro="">
      <xdr:nvCxnSpPr>
        <xdr:cNvPr id="946" name="直線コネクタ 945"/>
        <xdr:cNvCxnSpPr/>
      </xdr:nvCxnSpPr>
      <xdr:spPr>
        <a:xfrm flipV="1">
          <a:off x="19545300" y="18282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947" name="楕円 946"/>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115388</xdr:rowOff>
    </xdr:from>
    <xdr:to>
      <xdr:col>102</xdr:col>
      <xdr:colOff>114300</xdr:colOff>
      <xdr:row>106</xdr:row>
      <xdr:rowOff>121920</xdr:rowOff>
    </xdr:to>
    <xdr:cxnSp macro="">
      <xdr:nvCxnSpPr>
        <xdr:cNvPr id="948" name="直線コネクタ 947"/>
        <xdr:cNvCxnSpPr/>
      </xdr:nvCxnSpPr>
      <xdr:spPr>
        <a:xfrm flipV="1">
          <a:off x="18656300" y="1828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949" name="n_1aveValue【庁舎】&#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950" name="n_2ave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51" name="n_3ave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78939</xdr:rowOff>
    </xdr:from>
    <xdr:ext cx="469744" cy="259045"/>
    <xdr:sp macro="" textlink="">
      <xdr:nvSpPr>
        <xdr:cNvPr id="952" name="n_4aveValue【庁舎】&#10;一人当たり面積"/>
        <xdr:cNvSpPr txBox="1"/>
      </xdr:nvSpPr>
      <xdr:spPr>
        <a:xfrm>
          <a:off x="18421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144253</xdr:rowOff>
    </xdr:from>
    <xdr:ext cx="469744" cy="259045"/>
    <xdr:sp macro="" textlink="">
      <xdr:nvSpPr>
        <xdr:cNvPr id="953" name="n_1main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4" name="n_2mainValue【庁舎】&#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955" name="n_3mainValue【庁舎】&#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17797</xdr:rowOff>
    </xdr:from>
    <xdr:ext cx="469744" cy="259045"/>
    <xdr:sp macro="" textlink="">
      <xdr:nvSpPr>
        <xdr:cNvPr id="956" name="n_4mainValue【庁舎】&#10;一人当たり面積"/>
        <xdr:cNvSpPr txBox="1"/>
      </xdr:nvSpPr>
      <xdr:spPr>
        <a:xfrm>
          <a:off x="18421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は、多くの施設で全国平均及び和歌山県平均を上回っており、類似団体の平均を上回っている施設もある。これは、他団体と比べ多くの公共施設が老朽化していると考えられるため、今後も公共施設等総合管理計画等に基づき、適正な維持管理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経済対策費および臨時財政対策債償還基金費の創設に伴い、基準財政需要額が増加したことに加え、新型コロナウイルス感染症の感染拡大を受け、個人住民税において減収となったこと等により、前年度と比べやや低下している。</a:t>
          </a:r>
        </a:p>
        <a:p>
          <a:r>
            <a:rPr kumimoji="1" lang="ja-JP" altLang="en-US" sz="1300">
              <a:latin typeface="ＭＳ Ｐゴシック" panose="020B0600070205080204" pitchFamily="50" charset="-128"/>
              <a:ea typeface="ＭＳ Ｐゴシック" panose="020B0600070205080204" pitchFamily="50" charset="-128"/>
            </a:rPr>
            <a:t>　今後も、人口減少などの課題に対応するための施策に取り組み、市税収入の確保に努め、財政基盤の強化を図る。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54610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6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40</xdr:row>
      <xdr:rowOff>6350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78740</xdr:rowOff>
    </xdr:from>
    <xdr:to>
      <xdr:col>19</xdr:col>
      <xdr:colOff>184150</xdr:colOff>
      <xdr:row>40</xdr:row>
      <xdr:rowOff>8890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35560</xdr:rowOff>
    </xdr:from>
    <xdr:to>
      <xdr:col>15</xdr:col>
      <xdr:colOff>133350</xdr:colOff>
      <xdr:row>37</xdr:row>
      <xdr:rowOff>137160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147337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11430</xdr:rowOff>
    </xdr:from>
    <xdr:to>
      <xdr:col>11</xdr:col>
      <xdr:colOff>82550</xdr:colOff>
      <xdr:row>37</xdr:row>
      <xdr:rowOff>113030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17797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17797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17797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会計年度任用職員制度における期末手当に係る算定対象期間の増等に伴う人件費の増や、クリーンセンターの管理に係る委託料の皆増等により経常経費充当一般財源が増額となった一方、普通交付税が増額となったことにより、前年度と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市税収入の確保や、総人件費の抑制をはじめとした更なる行財政改革を進めるとともに、公債費等の経常経費の抑制に努める。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144992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9391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62</xdr:row>
      <xdr:rowOff>144992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386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108796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783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135467</xdr:rowOff>
    </xdr:from>
    <xdr:to>
      <xdr:col>15</xdr:col>
      <xdr:colOff>133350</xdr:colOff>
      <xdr:row>61</xdr:row>
      <xdr:rowOff>65617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48471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778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111337</xdr:rowOff>
    </xdr:from>
    <xdr:to>
      <xdr:col>11</xdr:col>
      <xdr:colOff>82550</xdr:colOff>
      <xdr:row>61</xdr:row>
      <xdr:rowOff>41487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56744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84048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新型コロナウイルス感染症の感染拡大に伴う予防接種委託料の増やクリーンセンターの管理に係る委託料の皆増等により、物件費が増加となったことにより、前年度と比べ増加している。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今後も引き続き総人件費の抑制や事務事業の見直しによる経常経費の抑制に努める。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68252</xdr:rowOff>
    </xdr:from>
    <xdr:to>
      <xdr:col>23</xdr:col>
      <xdr:colOff>133350</xdr:colOff>
      <xdr:row>82</xdr:row>
      <xdr:rowOff>78411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27152"/>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32111</xdr:rowOff>
    </xdr:from>
    <xdr:to>
      <xdr:col>19</xdr:col>
      <xdr:colOff>133350</xdr:colOff>
      <xdr:row>82</xdr:row>
      <xdr:rowOff>68252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91011"/>
          <a:ext cx="8890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14946</xdr:rowOff>
    </xdr:from>
    <xdr:to>
      <xdr:col>19</xdr:col>
      <xdr:colOff>184150</xdr:colOff>
      <xdr:row>82</xdr:row>
      <xdr:rowOff>116546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7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126723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21061</xdr:rowOff>
    </xdr:from>
    <xdr:to>
      <xdr:col>15</xdr:col>
      <xdr:colOff>82550</xdr:colOff>
      <xdr:row>82</xdr:row>
      <xdr:rowOff>32111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79961"/>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120717</xdr:rowOff>
    </xdr:from>
    <xdr:to>
      <xdr:col>15</xdr:col>
      <xdr:colOff>133350</xdr:colOff>
      <xdr:row>82</xdr:row>
      <xdr:rowOff>50867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0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61044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77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15334</xdr:rowOff>
    </xdr:from>
    <xdr:to>
      <xdr:col>11</xdr:col>
      <xdr:colOff>31750</xdr:colOff>
      <xdr:row>82</xdr:row>
      <xdr:rowOff>21061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74234"/>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113680</xdr:rowOff>
    </xdr:from>
    <xdr:to>
      <xdr:col>11</xdr:col>
      <xdr:colOff>82550</xdr:colOff>
      <xdr:row>82</xdr:row>
      <xdr:rowOff>43830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54007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113133</xdr:rowOff>
    </xdr:from>
    <xdr:to>
      <xdr:col>7</xdr:col>
      <xdr:colOff>31750</xdr:colOff>
      <xdr:row>82</xdr:row>
      <xdr:rowOff>43283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6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27611</xdr:rowOff>
    </xdr:from>
    <xdr:to>
      <xdr:col>23</xdr:col>
      <xdr:colOff>184150</xdr:colOff>
      <xdr:row>82</xdr:row>
      <xdr:rowOff>129211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120338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17452</xdr:rowOff>
    </xdr:from>
    <xdr:to>
      <xdr:col>19</xdr:col>
      <xdr:colOff>184150</xdr:colOff>
      <xdr:row>82</xdr:row>
      <xdr:rowOff>119052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103829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152761</xdr:rowOff>
    </xdr:from>
    <xdr:to>
      <xdr:col>15</xdr:col>
      <xdr:colOff>133350</xdr:colOff>
      <xdr:row>82</xdr:row>
      <xdr:rowOff>82911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67688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141711</xdr:rowOff>
    </xdr:from>
    <xdr:to>
      <xdr:col>11</xdr:col>
      <xdr:colOff>82550</xdr:colOff>
      <xdr:row>82</xdr:row>
      <xdr:rowOff>71861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56638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1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135984</xdr:rowOff>
    </xdr:from>
    <xdr:to>
      <xdr:col>7</xdr:col>
      <xdr:colOff>31750</xdr:colOff>
      <xdr:row>82</xdr:row>
      <xdr:rowOff>66134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50911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0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人事院勧告に準じた給与改定や給与構造改革、給与制度の総合的見直しを実施し、ラスパイレス指数の抑制に努めている。</a:t>
          </a:r>
        </a:p>
        <a:p>
          <a:r>
            <a:rPr kumimoji="1" lang="ja-JP" altLang="en-US" sz="1300">
              <a:latin typeface="ＭＳ Ｐゴシック" panose="020B0600070205080204" pitchFamily="50" charset="-128"/>
              <a:ea typeface="ＭＳ Ｐゴシック" panose="020B0600070205080204" pitchFamily="50" charset="-128"/>
            </a:rPr>
            <a:t>　今後も、総人件費の抑制に努めるとともに、職務や能力、実績を重視した給与体系を整備していく。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4307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131234</xdr:rowOff>
    </xdr:from>
    <xdr:to>
      <xdr:col>73</xdr:col>
      <xdr:colOff>44450</xdr:colOff>
      <xdr:row>87</xdr:row>
      <xdr:rowOff>61384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4939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保育士の増員や重点事業・緊急事業への職員の配置などにより、職員数は増加したが、類似団体の平均以下の職員数となっている。</a:t>
          </a:r>
        </a:p>
        <a:p>
          <a:r>
            <a:rPr kumimoji="1" lang="ja-JP" altLang="en-US" sz="1300">
              <a:latin typeface="ＭＳ Ｐゴシック" panose="020B0600070205080204" pitchFamily="50" charset="-128"/>
              <a:ea typeface="ＭＳ Ｐゴシック" panose="020B0600070205080204" pitchFamily="50" charset="-128"/>
            </a:rPr>
            <a:t>　効果的・効率的な行政サービスを提供するため、今後も最適な人員配置に努める。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67914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36530"/>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49530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48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56424</xdr:rowOff>
    </xdr:from>
    <xdr:to>
      <xdr:col>77</xdr:col>
      <xdr:colOff>95250</xdr:colOff>
      <xdr:row>59</xdr:row>
      <xdr:rowOff>158024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168201</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59</xdr:row>
      <xdr:rowOff>169273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744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100330</xdr:rowOff>
    </xdr:from>
    <xdr:to>
      <xdr:col>73</xdr:col>
      <xdr:colOff>44450</xdr:colOff>
      <xdr:row>59</xdr:row>
      <xdr:rowOff>30480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157783</xdr:rowOff>
    </xdr:from>
    <xdr:to>
      <xdr:col>68</xdr:col>
      <xdr:colOff>152400</xdr:colOff>
      <xdr:row>59</xdr:row>
      <xdr:rowOff>158931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89988</xdr:rowOff>
    </xdr:from>
    <xdr:to>
      <xdr:col>68</xdr:col>
      <xdr:colOff>203200</xdr:colOff>
      <xdr:row>59</xdr:row>
      <xdr:rowOff>20138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0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30315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81945</xdr:rowOff>
    </xdr:from>
    <xdr:to>
      <xdr:col>64</xdr:col>
      <xdr:colOff>152400</xdr:colOff>
      <xdr:row>59</xdr:row>
      <xdr:rowOff>12095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22272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7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17114</xdr:rowOff>
    </xdr:from>
    <xdr:to>
      <xdr:col>81</xdr:col>
      <xdr:colOff>95250</xdr:colOff>
      <xdr:row>60</xdr:row>
      <xdr:rowOff>118714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33641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85107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33400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23058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106983</xdr:rowOff>
    </xdr:from>
    <xdr:to>
      <xdr:col>64</xdr:col>
      <xdr:colOff>152400</xdr:colOff>
      <xdr:row>60</xdr:row>
      <xdr:rowOff>37133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21910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緊急防災・減災事業債や臨時財政対策債などの元利償還金が増加したことにより、前年度と比べ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仮称）中央防災公園や道の駅の整備などの大型事業により地方債現在高が増加する見込みであるが、交付税措置がある有利な地方債の活用や、計画的な繰上償還の実施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155258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1740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145203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130598</xdr:rowOff>
    </xdr:from>
    <xdr:to>
      <xdr:col>77</xdr:col>
      <xdr:colOff>95250</xdr:colOff>
      <xdr:row>37</xdr:row>
      <xdr:rowOff>60748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0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45525</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38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137160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073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90382</xdr:rowOff>
    </xdr:from>
    <xdr:to>
      <xdr:col>73</xdr:col>
      <xdr:colOff>44450</xdr:colOff>
      <xdr:row>37</xdr:row>
      <xdr:rowOff>20532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6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34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36</xdr:row>
      <xdr:rowOff>151236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0936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96414</xdr:rowOff>
    </xdr:from>
    <xdr:to>
      <xdr:col>68</xdr:col>
      <xdr:colOff>203200</xdr:colOff>
      <xdr:row>37</xdr:row>
      <xdr:rowOff>26564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11341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3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7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17374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100436</xdr:rowOff>
    </xdr:from>
    <xdr:to>
      <xdr:col>64</xdr:col>
      <xdr:colOff>152400</xdr:colOff>
      <xdr:row>37</xdr:row>
      <xdr:rowOff>30586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合併特例債における新規発行額の減少などに伴い、地方債現在高が減少となったことに加え、財政調整基金の新規積立などにより充当可能基金が増額となったことにより、将来負担比率が</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今後、（仮称）中央防災公園や道の駅の整備などの大型事業により地方債現在高が増加する見込みであるが、交付税措置がある有利な地方債の活用や、計画的な繰上償還の実施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65507</xdr:rowOff>
    </xdr:from>
    <xdr:to>
      <xdr:col>81</xdr:col>
      <xdr:colOff>44450</xdr:colOff>
      <xdr:row>16</xdr:row>
      <xdr:rowOff>120040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08707"/>
          <a:ext cx="838200" cy="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120040</xdr:rowOff>
    </xdr:from>
    <xdr:to>
      <xdr:col>77</xdr:col>
      <xdr:colOff>44450</xdr:colOff>
      <xdr:row>16</xdr:row>
      <xdr:rowOff>132588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63240"/>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8560</xdr:rowOff>
    </xdr:from>
    <xdr:to>
      <xdr:col>77</xdr:col>
      <xdr:colOff>95250</xdr:colOff>
      <xdr:row>15</xdr:row>
      <xdr:rowOff>110160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120337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91084</xdr:rowOff>
    </xdr:from>
    <xdr:to>
      <xdr:col>72</xdr:col>
      <xdr:colOff>203200</xdr:colOff>
      <xdr:row>16</xdr:row>
      <xdr:rowOff>132588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34284"/>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91084</xdr:rowOff>
    </xdr:from>
    <xdr:to>
      <xdr:col>68</xdr:col>
      <xdr:colOff>152400</xdr:colOff>
      <xdr:row>16</xdr:row>
      <xdr:rowOff>139344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342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122098</xdr:rowOff>
    </xdr:from>
    <xdr:to>
      <xdr:col>68</xdr:col>
      <xdr:colOff>203200</xdr:colOff>
      <xdr:row>15</xdr:row>
      <xdr:rowOff>52248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62425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151054</xdr:rowOff>
    </xdr:from>
    <xdr:to>
      <xdr:col>64</xdr:col>
      <xdr:colOff>152400</xdr:colOff>
      <xdr:row>15</xdr:row>
      <xdr:rowOff>81204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91381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14707</xdr:rowOff>
    </xdr:from>
    <xdr:to>
      <xdr:col>81</xdr:col>
      <xdr:colOff>95250</xdr:colOff>
      <xdr:row>16</xdr:row>
      <xdr:rowOff>116307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158234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69240</xdr:rowOff>
    </xdr:from>
    <xdr:to>
      <xdr:col>77</xdr:col>
      <xdr:colOff>95250</xdr:colOff>
      <xdr:row>16</xdr:row>
      <xdr:rowOff>170840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155617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9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81788</xdr:rowOff>
    </xdr:from>
    <xdr:to>
      <xdr:col>73</xdr:col>
      <xdr:colOff>44450</xdr:colOff>
      <xdr:row>17</xdr:row>
      <xdr:rowOff>11938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168165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40284</xdr:rowOff>
    </xdr:from>
    <xdr:to>
      <xdr:col>68</xdr:col>
      <xdr:colOff>203200</xdr:colOff>
      <xdr:row>16</xdr:row>
      <xdr:rowOff>141884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126661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88544</xdr:rowOff>
    </xdr:from>
    <xdr:to>
      <xdr:col>64</xdr:col>
      <xdr:colOff>152400</xdr:colOff>
      <xdr:row>17</xdr:row>
      <xdr:rowOff>18694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19050</xdr:rowOff>
    </xdr:from>
    <xdr:ext cx="9099176" cy="533400"/>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52475" y="4476750"/>
          <a:ext cx="9099176"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適正な人員配置など人件費の抑制に努めており、前年に比べ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今後も職務や能力、実績を重視した給与体系を実現していく中で、さらなる人件費の抑制に努める。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152400</xdr:rowOff>
    </xdr:from>
    <xdr:to>
      <xdr:col>20</xdr:col>
      <xdr:colOff>38100</xdr:colOff>
      <xdr:row>37</xdr:row>
      <xdr:rowOff>82550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2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クリーンセンターの管理に係る委託料が皆増となった一方、普通交付税が増額となり経常一般財源等が増加したことにより、前年度と比べ横ばいとなっている。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今後も引き続き、事務事業の見直しや枠配分方式による予算編成により物件費総額の抑制に努める。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1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18</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9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20</xdr:row>
      <xdr:rowOff>101600</xdr:rowOff>
    </xdr:from>
    <xdr:to>
      <xdr:col>74</xdr:col>
      <xdr:colOff>31750</xdr:colOff>
      <xdr:row>21</xdr:row>
      <xdr:rowOff>31750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5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20</xdr:row>
      <xdr:rowOff>50800</xdr:rowOff>
    </xdr:from>
    <xdr:to>
      <xdr:col>69</xdr:col>
      <xdr:colOff>142875</xdr:colOff>
      <xdr:row>20</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4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45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児童扶養手当扶助事業や児童手当扶助事業の事業量が減となったことに加え、普通交付税が増額となり経常一般財源等が増加したことにより、前年度と比べ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今後も障害者自立支援給付や子育て支援にかかる経費の増加が見込まれることから、市独自制度を含めた総合的な見直しを図り、抑制に努める。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58</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55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69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後期高齢者医療特別会計や国民健康保険特別会計への繰出金が減少したことなどにより、前年度と比べ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ポイント改善している。　</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169454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56</xdr:row>
      <xdr:rowOff>169454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575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61504</xdr:rowOff>
    </xdr:from>
    <xdr:to>
      <xdr:col>78</xdr:col>
      <xdr:colOff>120650</xdr:colOff>
      <xdr:row>55</xdr:row>
      <xdr:rowOff>163104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156391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1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113756</xdr:rowOff>
    </xdr:from>
    <xdr:to>
      <xdr:col>74</xdr:col>
      <xdr:colOff>31750</xdr:colOff>
      <xdr:row>56</xdr:row>
      <xdr:rowOff>43906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4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162923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510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139881</xdr:rowOff>
    </xdr:from>
    <xdr:to>
      <xdr:col>69</xdr:col>
      <xdr:colOff>142875</xdr:colOff>
      <xdr:row>56</xdr:row>
      <xdr:rowOff>70031</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112123</xdr:rowOff>
    </xdr:from>
    <xdr:to>
      <xdr:col>65</xdr:col>
      <xdr:colOff>53975</xdr:colOff>
      <xdr:row>57</xdr:row>
      <xdr:rowOff>42273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27050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海南海草環境衛生施設組合への負担金が減少したことにより、前年度と比べ、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今後も、各種団体への補助金等を継続的に見直すことにより、経常経費の抑制に努める。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391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本庁舎整備に係る市債の元金償還金の増等により、決算額が増加した一方、普通交付税が増額となり経常一般財源等が増加したことに伴い、前年度と比べ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ことに加え、今後も公債費の増加が見込まれるため、事業のさらなる選択と集中により地方債の発行を抑制するほか、繰上償還を計画的に実施することにより、将来の公債費負担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33274</xdr:rowOff>
    </xdr:from>
    <xdr:to>
      <xdr:col>24</xdr:col>
      <xdr:colOff>25400</xdr:colOff>
      <xdr:row>76</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6347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69342</xdr:rowOff>
    </xdr:from>
    <xdr:to>
      <xdr:col>20</xdr:col>
      <xdr:colOff>38100</xdr:colOff>
      <xdr:row>75</xdr:row>
      <xdr:rowOff>170942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19558</xdr:rowOff>
    </xdr:from>
    <xdr:to>
      <xdr:col>15</xdr:col>
      <xdr:colOff>98425</xdr:colOff>
      <xdr:row>76</xdr:row>
      <xdr:rowOff>21844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49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32766</xdr:rowOff>
    </xdr:from>
    <xdr:to>
      <xdr:col>15</xdr:col>
      <xdr:colOff>149225</xdr:colOff>
      <xdr:row>75</xdr:row>
      <xdr:rowOff>134366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144543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xdr:rowOff>
    </xdr:from>
    <xdr:to>
      <xdr:col>11</xdr:col>
      <xdr:colOff>9525</xdr:colOff>
      <xdr:row>76</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360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37338</xdr:rowOff>
    </xdr:from>
    <xdr:to>
      <xdr:col>11</xdr:col>
      <xdr:colOff>60325</xdr:colOff>
      <xdr:row>75</xdr:row>
      <xdr:rowOff>138938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149115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44196</xdr:rowOff>
    </xdr:from>
    <xdr:to>
      <xdr:col>6</xdr:col>
      <xdr:colOff>171450</xdr:colOff>
      <xdr:row>75</xdr:row>
      <xdr:rowOff>145796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155973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153924</xdr:rowOff>
    </xdr:from>
    <xdr:to>
      <xdr:col>24</xdr:col>
      <xdr:colOff>76200</xdr:colOff>
      <xdr:row>76</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126001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8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84853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57421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140208</xdr:rowOff>
    </xdr:from>
    <xdr:to>
      <xdr:col>11</xdr:col>
      <xdr:colOff>60325</xdr:colOff>
      <xdr:row>76</xdr:row>
      <xdr:rowOff>70358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55135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8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126492</xdr:rowOff>
    </xdr:from>
    <xdr:to>
      <xdr:col>6</xdr:col>
      <xdr:colOff>171450</xdr:colOff>
      <xdr:row>76</xdr:row>
      <xdr:rowOff>56642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41419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今後も引き続き枠配分方式による予算編成や事務事業の見直しを継続することにより、さらなる経常経費の抑制に努める。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143002</xdr:rowOff>
    </xdr:from>
    <xdr:to>
      <xdr:col>82</xdr:col>
      <xdr:colOff>107950</xdr:colOff>
      <xdr:row>80</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87552"/>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145287</xdr:rowOff>
    </xdr:from>
    <xdr:to>
      <xdr:col>78</xdr:col>
      <xdr:colOff>69850</xdr:colOff>
      <xdr:row>80</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612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92202</xdr:rowOff>
    </xdr:from>
    <xdr:to>
      <xdr:col>78</xdr:col>
      <xdr:colOff>120650</xdr:colOff>
      <xdr:row>80</xdr:row>
      <xdr:rowOff>22352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3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32529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94996</xdr:rowOff>
    </xdr:from>
    <xdr:to>
      <xdr:col>73</xdr:col>
      <xdr:colOff>180975</xdr:colOff>
      <xdr:row>80</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10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25908</xdr:rowOff>
    </xdr:from>
    <xdr:to>
      <xdr:col>74</xdr:col>
      <xdr:colOff>31750</xdr:colOff>
      <xdr:row>80</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74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137685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1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94996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24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160782</xdr:rowOff>
    </xdr:from>
    <xdr:to>
      <xdr:col>69</xdr:col>
      <xdr:colOff>142875</xdr:colOff>
      <xdr:row>80</xdr:row>
      <xdr:rowOff>90932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7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101109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47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94487</xdr:rowOff>
    </xdr:from>
    <xdr:to>
      <xdr:col>78</xdr:col>
      <xdr:colOff>120650</xdr:colOff>
      <xdr:row>81</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9414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108204</xdr:rowOff>
    </xdr:from>
    <xdr:to>
      <xdr:col>74</xdr:col>
      <xdr:colOff>31750</xdr:colOff>
      <xdr:row>81</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23131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44196</xdr:rowOff>
    </xdr:from>
    <xdr:to>
      <xdr:col>69</xdr:col>
      <xdr:colOff>142875</xdr:colOff>
      <xdr:row>80</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130573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69105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4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83871</xdr:rowOff>
    </xdr:from>
    <xdr:to>
      <xdr:col>29</xdr:col>
      <xdr:colOff>127000</xdr:colOff>
      <xdr:row>17</xdr:row>
      <xdr:rowOff>120472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6146"/>
          <a:ext cx="647700" cy="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120472</xdr:rowOff>
    </xdr:from>
    <xdr:to>
      <xdr:col>26</xdr:col>
      <xdr:colOff>50800</xdr:colOff>
      <xdr:row>17</xdr:row>
      <xdr:rowOff>163741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2747"/>
          <a:ext cx="698500" cy="4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137541</xdr:rowOff>
    </xdr:from>
    <xdr:to>
      <xdr:col>26</xdr:col>
      <xdr:colOff>101600</xdr:colOff>
      <xdr:row>18</xdr:row>
      <xdr:rowOff>67691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99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52468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8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163741</xdr:rowOff>
    </xdr:from>
    <xdr:to>
      <xdr:col>22</xdr:col>
      <xdr:colOff>114300</xdr:colOff>
      <xdr:row>17</xdr:row>
      <xdr:rowOff>169062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6016"/>
          <a:ext cx="698500" cy="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169837</xdr:rowOff>
    </xdr:from>
    <xdr:to>
      <xdr:col>22</xdr:col>
      <xdr:colOff>165100</xdr:colOff>
      <xdr:row>19</xdr:row>
      <xdr:rowOff>99987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03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84764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3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169062</xdr:rowOff>
    </xdr:from>
    <xdr:to>
      <xdr:col>18</xdr:col>
      <xdr:colOff>177800</xdr:colOff>
      <xdr:row>18</xdr:row>
      <xdr:rowOff>2921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1337"/>
          <a:ext cx="698500" cy="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14262</xdr:rowOff>
    </xdr:from>
    <xdr:to>
      <xdr:col>19</xdr:col>
      <xdr:colOff>38100</xdr:colOff>
      <xdr:row>19</xdr:row>
      <xdr:rowOff>115862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19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100639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0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27965</xdr:rowOff>
    </xdr:from>
    <xdr:to>
      <xdr:col>15</xdr:col>
      <xdr:colOff>101600</xdr:colOff>
      <xdr:row>19</xdr:row>
      <xdr:rowOff>129565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33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114342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33071</xdr:rowOff>
    </xdr:from>
    <xdr:to>
      <xdr:col>29</xdr:col>
      <xdr:colOff>177800</xdr:colOff>
      <xdr:row>17</xdr:row>
      <xdr:rowOff>134671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69672</xdr:rowOff>
    </xdr:from>
    <xdr:to>
      <xdr:col>26</xdr:col>
      <xdr:colOff>101600</xdr:colOff>
      <xdr:row>17</xdr:row>
      <xdr:rowOff>171272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00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112941</xdr:rowOff>
    </xdr:from>
    <xdr:to>
      <xdr:col>22</xdr:col>
      <xdr:colOff>165100</xdr:colOff>
      <xdr:row>18</xdr:row>
      <xdr:rowOff>43091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53268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4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118262</xdr:rowOff>
    </xdr:from>
    <xdr:to>
      <xdr:col>19</xdr:col>
      <xdr:colOff>38100</xdr:colOff>
      <xdr:row>18</xdr:row>
      <xdr:rowOff>48412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58589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123571</xdr:rowOff>
    </xdr:from>
    <xdr:to>
      <xdr:col>15</xdr:col>
      <xdr:colOff>101600</xdr:colOff>
      <xdr:row>18</xdr:row>
      <xdr:rowOff>53721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63898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11572</xdr:rowOff>
    </xdr:from>
    <xdr:to>
      <xdr:col>29</xdr:col>
      <xdr:colOff>127000</xdr:colOff>
      <xdr:row>38</xdr:row>
      <xdr:rowOff>15885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9172"/>
          <a:ext cx="647700" cy="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15885</xdr:rowOff>
    </xdr:from>
    <xdr:to>
      <xdr:col>26</xdr:col>
      <xdr:colOff>50800</xdr:colOff>
      <xdr:row>38</xdr:row>
      <xdr:rowOff>33704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3485"/>
          <a:ext cx="698500" cy="1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302122</xdr:rowOff>
    </xdr:from>
    <xdr:to>
      <xdr:col>26</xdr:col>
      <xdr:colOff>101600</xdr:colOff>
      <xdr:row>38</xdr:row>
      <xdr:rowOff>60822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26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70999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9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32737</xdr:rowOff>
    </xdr:from>
    <xdr:to>
      <xdr:col>22</xdr:col>
      <xdr:colOff>114300</xdr:colOff>
      <xdr:row>38</xdr:row>
      <xdr:rowOff>33704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00337"/>
          <a:ext cx="698500" cy="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331268</xdr:rowOff>
    </xdr:from>
    <xdr:to>
      <xdr:col>22</xdr:col>
      <xdr:colOff>165100</xdr:colOff>
      <xdr:row>38</xdr:row>
      <xdr:rowOff>89968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55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74745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32737</xdr:rowOff>
    </xdr:from>
    <xdr:to>
      <xdr:col>18</xdr:col>
      <xdr:colOff>177800</xdr:colOff>
      <xdr:row>38</xdr:row>
      <xdr:rowOff>33906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00337"/>
          <a:ext cx="698500" cy="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329550</xdr:rowOff>
    </xdr:from>
    <xdr:to>
      <xdr:col>19</xdr:col>
      <xdr:colOff>38100</xdr:colOff>
      <xdr:row>38</xdr:row>
      <xdr:rowOff>88250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5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326506</xdr:rowOff>
    </xdr:from>
    <xdr:to>
      <xdr:col>15</xdr:col>
      <xdr:colOff>101600</xdr:colOff>
      <xdr:row>38</xdr:row>
      <xdr:rowOff>85206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51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69983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3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303672</xdr:rowOff>
    </xdr:from>
    <xdr:to>
      <xdr:col>29</xdr:col>
      <xdr:colOff>177800</xdr:colOff>
      <xdr:row>38</xdr:row>
      <xdr:rowOff>62372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275749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307985</xdr:rowOff>
    </xdr:from>
    <xdr:to>
      <xdr:col>26</xdr:col>
      <xdr:colOff>101600</xdr:colOff>
      <xdr:row>38</xdr:row>
      <xdr:rowOff>66685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51462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325804</xdr:rowOff>
    </xdr:from>
    <xdr:to>
      <xdr:col>22</xdr:col>
      <xdr:colOff>165100</xdr:colOff>
      <xdr:row>38</xdr:row>
      <xdr:rowOff>84504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94681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324837</xdr:rowOff>
    </xdr:from>
    <xdr:to>
      <xdr:col>19</xdr:col>
      <xdr:colOff>38100</xdr:colOff>
      <xdr:row>38</xdr:row>
      <xdr:rowOff>83537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93714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326006</xdr:rowOff>
    </xdr:from>
    <xdr:to>
      <xdr:col>15</xdr:col>
      <xdr:colOff>101600</xdr:colOff>
      <xdr:row>38</xdr:row>
      <xdr:rowOff>84706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94883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1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149263</xdr:rowOff>
    </xdr:from>
    <xdr:to>
      <xdr:col>24</xdr:col>
      <xdr:colOff>63500</xdr:colOff>
      <xdr:row>37</xdr:row>
      <xdr:rowOff>9208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1463"/>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9208</xdr:rowOff>
    </xdr:from>
    <xdr:to>
      <xdr:col>19</xdr:col>
      <xdr:colOff>177800</xdr:colOff>
      <xdr:row>37</xdr:row>
      <xdr:rowOff>36716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285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38430</xdr:rowOff>
    </xdr:from>
    <xdr:to>
      <xdr:col>20</xdr:col>
      <xdr:colOff>38100</xdr:colOff>
      <xdr:row>37</xdr:row>
      <xdr:rowOff>140030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131157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15164</xdr:rowOff>
    </xdr:from>
    <xdr:to>
      <xdr:col>15</xdr:col>
      <xdr:colOff>50800</xdr:colOff>
      <xdr:row>37</xdr:row>
      <xdr:rowOff>36716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8814"/>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123203</xdr:rowOff>
    </xdr:from>
    <xdr:to>
      <xdr:col>15</xdr:col>
      <xdr:colOff>101600</xdr:colOff>
      <xdr:row>39</xdr:row>
      <xdr:rowOff>53353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44480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7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15164</xdr:rowOff>
    </xdr:from>
    <xdr:to>
      <xdr:col>10</xdr:col>
      <xdr:colOff>114300</xdr:colOff>
      <xdr:row>37</xdr:row>
      <xdr:rowOff>49187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881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131483</xdr:rowOff>
    </xdr:from>
    <xdr:to>
      <xdr:col>10</xdr:col>
      <xdr:colOff>165100</xdr:colOff>
      <xdr:row>39</xdr:row>
      <xdr:rowOff>61633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64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52760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7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141656</xdr:rowOff>
    </xdr:from>
    <xdr:to>
      <xdr:col>6</xdr:col>
      <xdr:colOff>38100</xdr:colOff>
      <xdr:row>39</xdr:row>
      <xdr:rowOff>71806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6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62933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7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98463</xdr:rowOff>
    </xdr:from>
    <xdr:to>
      <xdr:col>24</xdr:col>
      <xdr:colOff>114300</xdr:colOff>
      <xdr:row>37</xdr:row>
      <xdr:rowOff>28613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129858</xdr:rowOff>
    </xdr:from>
    <xdr:to>
      <xdr:col>20</xdr:col>
      <xdr:colOff>38100</xdr:colOff>
      <xdr:row>37</xdr:row>
      <xdr:rowOff>60008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76535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157366</xdr:rowOff>
    </xdr:from>
    <xdr:to>
      <xdr:col>15</xdr:col>
      <xdr:colOff>101600</xdr:colOff>
      <xdr:row>37</xdr:row>
      <xdr:rowOff>87516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104043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135814</xdr:rowOff>
    </xdr:from>
    <xdr:to>
      <xdr:col>10</xdr:col>
      <xdr:colOff>165100</xdr:colOff>
      <xdr:row>37</xdr:row>
      <xdr:rowOff>65964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82491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169837</xdr:rowOff>
    </xdr:from>
    <xdr:to>
      <xdr:col>6</xdr:col>
      <xdr:colOff>38100</xdr:colOff>
      <xdr:row>37</xdr:row>
      <xdr:rowOff>99987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116514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138708</xdr:rowOff>
    </xdr:from>
    <xdr:to>
      <xdr:col>24</xdr:col>
      <xdr:colOff>63500</xdr:colOff>
      <xdr:row>57</xdr:row>
      <xdr:rowOff>143785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11358"/>
          <a:ext cx="8382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143785</xdr:rowOff>
    </xdr:from>
    <xdr:to>
      <xdr:col>19</xdr:col>
      <xdr:colOff>177800</xdr:colOff>
      <xdr:row>58</xdr:row>
      <xdr:rowOff>5843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16435"/>
          <a:ext cx="8890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91499</xdr:rowOff>
    </xdr:from>
    <xdr:to>
      <xdr:col>20</xdr:col>
      <xdr:colOff>38100</xdr:colOff>
      <xdr:row>58</xdr:row>
      <xdr:rowOff>21649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6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38176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3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5843</xdr:rowOff>
    </xdr:from>
    <xdr:to>
      <xdr:col>15</xdr:col>
      <xdr:colOff>50800</xdr:colOff>
      <xdr:row>58</xdr:row>
      <xdr:rowOff>16811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9943"/>
          <a:ext cx="889000" cy="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112850</xdr:rowOff>
    </xdr:from>
    <xdr:to>
      <xdr:col>15</xdr:col>
      <xdr:colOff>101600</xdr:colOff>
      <xdr:row>58</xdr:row>
      <xdr:rowOff>43000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59527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16811</xdr:rowOff>
    </xdr:from>
    <xdr:to>
      <xdr:col>10</xdr:col>
      <xdr:colOff>114300</xdr:colOff>
      <xdr:row>58</xdr:row>
      <xdr:rowOff>17863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60911"/>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119297</xdr:rowOff>
    </xdr:from>
    <xdr:to>
      <xdr:col>10</xdr:col>
      <xdr:colOff>165100</xdr:colOff>
      <xdr:row>58</xdr:row>
      <xdr:rowOff>49447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9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65974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119747</xdr:rowOff>
    </xdr:from>
    <xdr:to>
      <xdr:col>6</xdr:col>
      <xdr:colOff>38100</xdr:colOff>
      <xdr:row>58</xdr:row>
      <xdr:rowOff>49897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66424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87908</xdr:rowOff>
    </xdr:from>
    <xdr:to>
      <xdr:col>24</xdr:col>
      <xdr:colOff>114300</xdr:colOff>
      <xdr:row>58</xdr:row>
      <xdr:rowOff>18058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92985</xdr:rowOff>
    </xdr:from>
    <xdr:to>
      <xdr:col>20</xdr:col>
      <xdr:colOff>38100</xdr:colOff>
      <xdr:row>58</xdr:row>
      <xdr:rowOff>23135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14262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126493</xdr:rowOff>
    </xdr:from>
    <xdr:to>
      <xdr:col>15</xdr:col>
      <xdr:colOff>101600</xdr:colOff>
      <xdr:row>58</xdr:row>
      <xdr:rowOff>56643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47770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137461</xdr:rowOff>
    </xdr:from>
    <xdr:to>
      <xdr:col>10</xdr:col>
      <xdr:colOff>165100</xdr:colOff>
      <xdr:row>58</xdr:row>
      <xdr:rowOff>67611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138513</xdr:rowOff>
    </xdr:from>
    <xdr:to>
      <xdr:col>6</xdr:col>
      <xdr:colOff>38100</xdr:colOff>
      <xdr:row>58</xdr:row>
      <xdr:rowOff>68663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59790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43410</xdr:rowOff>
    </xdr:from>
    <xdr:to>
      <xdr:col>24</xdr:col>
      <xdr:colOff>63500</xdr:colOff>
      <xdr:row>79</xdr:row>
      <xdr:rowOff>49828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87960"/>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48489</xdr:rowOff>
    </xdr:from>
    <xdr:to>
      <xdr:col>19</xdr:col>
      <xdr:colOff>177800</xdr:colOff>
      <xdr:row>79</xdr:row>
      <xdr:rowOff>49828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9303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87365</xdr:rowOff>
    </xdr:from>
    <xdr:to>
      <xdr:col>20</xdr:col>
      <xdr:colOff>38100</xdr:colOff>
      <xdr:row>79</xdr:row>
      <xdr:rowOff>17515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48489</xdr:rowOff>
    </xdr:from>
    <xdr:to>
      <xdr:col>15</xdr:col>
      <xdr:colOff>50800</xdr:colOff>
      <xdr:row>79</xdr:row>
      <xdr:rowOff>54318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9303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156011</xdr:rowOff>
    </xdr:from>
    <xdr:to>
      <xdr:col>15</xdr:col>
      <xdr:colOff>101600</xdr:colOff>
      <xdr:row>79</xdr:row>
      <xdr:rowOff>86161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102688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54318</xdr:rowOff>
    </xdr:from>
    <xdr:to>
      <xdr:col>10</xdr:col>
      <xdr:colOff>114300</xdr:colOff>
      <xdr:row>79</xdr:row>
      <xdr:rowOff>63005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9886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152957</xdr:rowOff>
    </xdr:from>
    <xdr:to>
      <xdr:col>10</xdr:col>
      <xdr:colOff>165100</xdr:colOff>
      <xdr:row>79</xdr:row>
      <xdr:rowOff>83107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5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99634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138881</xdr:rowOff>
    </xdr:from>
    <xdr:to>
      <xdr:col>6</xdr:col>
      <xdr:colOff>38100</xdr:colOff>
      <xdr:row>79</xdr:row>
      <xdr:rowOff>69031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51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85558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8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164060</xdr:rowOff>
    </xdr:from>
    <xdr:to>
      <xdr:col>24</xdr:col>
      <xdr:colOff>114300</xdr:colOff>
      <xdr:row>79</xdr:row>
      <xdr:rowOff>94210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78987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5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170478</xdr:rowOff>
    </xdr:from>
    <xdr:to>
      <xdr:col>20</xdr:col>
      <xdr:colOff>38100</xdr:colOff>
      <xdr:row>79</xdr:row>
      <xdr:rowOff>100628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91755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169139</xdr:rowOff>
    </xdr:from>
    <xdr:to>
      <xdr:col>15</xdr:col>
      <xdr:colOff>101600</xdr:colOff>
      <xdr:row>79</xdr:row>
      <xdr:rowOff>99289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90416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3518</xdr:rowOff>
    </xdr:from>
    <xdr:to>
      <xdr:col>10</xdr:col>
      <xdr:colOff>165100</xdr:colOff>
      <xdr:row>79</xdr:row>
      <xdr:rowOff>105118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96245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12205</xdr:rowOff>
    </xdr:from>
    <xdr:to>
      <xdr:col>6</xdr:col>
      <xdr:colOff>38100</xdr:colOff>
      <xdr:row>79</xdr:row>
      <xdr:rowOff>113805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104932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109190</xdr:rowOff>
    </xdr:from>
    <xdr:to>
      <xdr:col>24</xdr:col>
      <xdr:colOff>63500</xdr:colOff>
      <xdr:row>97</xdr:row>
      <xdr:rowOff>124887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8390"/>
          <a:ext cx="838200" cy="1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124887</xdr:rowOff>
    </xdr:from>
    <xdr:to>
      <xdr:col>19</xdr:col>
      <xdr:colOff>177800</xdr:colOff>
      <xdr:row>97</xdr:row>
      <xdr:rowOff>133291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55537"/>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80480</xdr:rowOff>
    </xdr:from>
    <xdr:to>
      <xdr:col>20</xdr:col>
      <xdr:colOff>38100</xdr:colOff>
      <xdr:row>98</xdr:row>
      <xdr:rowOff>10630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133291</xdr:rowOff>
    </xdr:from>
    <xdr:to>
      <xdr:col>15</xdr:col>
      <xdr:colOff>50800</xdr:colOff>
      <xdr:row>97</xdr:row>
      <xdr:rowOff>164030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3941"/>
          <a:ext cx="889000" cy="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77310</xdr:rowOff>
    </xdr:from>
    <xdr:to>
      <xdr:col>15</xdr:col>
      <xdr:colOff>101600</xdr:colOff>
      <xdr:row>98</xdr:row>
      <xdr:rowOff>7460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23987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151031</xdr:rowOff>
    </xdr:from>
    <xdr:to>
      <xdr:col>10</xdr:col>
      <xdr:colOff>114300</xdr:colOff>
      <xdr:row>97</xdr:row>
      <xdr:rowOff>164030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81681"/>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107006</xdr:rowOff>
    </xdr:from>
    <xdr:to>
      <xdr:col>10</xdr:col>
      <xdr:colOff>165100</xdr:colOff>
      <xdr:row>98</xdr:row>
      <xdr:rowOff>37156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3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53683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108972</xdr:rowOff>
    </xdr:from>
    <xdr:to>
      <xdr:col>6</xdr:col>
      <xdr:colOff>38100</xdr:colOff>
      <xdr:row>98</xdr:row>
      <xdr:rowOff>39122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30249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8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58390</xdr:rowOff>
    </xdr:from>
    <xdr:to>
      <xdr:col>24</xdr:col>
      <xdr:colOff>114300</xdr:colOff>
      <xdr:row>96</xdr:row>
      <xdr:rowOff>159990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36817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74087</xdr:rowOff>
    </xdr:from>
    <xdr:to>
      <xdr:col>20</xdr:col>
      <xdr:colOff>38100</xdr:colOff>
      <xdr:row>98</xdr:row>
      <xdr:rowOff>4237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82491</xdr:rowOff>
    </xdr:from>
    <xdr:to>
      <xdr:col>15</xdr:col>
      <xdr:colOff>101600</xdr:colOff>
      <xdr:row>98</xdr:row>
      <xdr:rowOff>12641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113230</xdr:rowOff>
    </xdr:from>
    <xdr:to>
      <xdr:col>10</xdr:col>
      <xdr:colOff>165100</xdr:colOff>
      <xdr:row>98</xdr:row>
      <xdr:rowOff>43380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34507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100231</xdr:rowOff>
    </xdr:from>
    <xdr:to>
      <xdr:col>6</xdr:col>
      <xdr:colOff>38100</xdr:colOff>
      <xdr:row>98</xdr:row>
      <xdr:rowOff>30381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138515</xdr:rowOff>
    </xdr:from>
    <xdr:to>
      <xdr:col>55</xdr:col>
      <xdr:colOff>0</xdr:colOff>
      <xdr:row>38</xdr:row>
      <xdr:rowOff>31408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9265"/>
          <a:ext cx="838200" cy="40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138515</xdr:rowOff>
    </xdr:from>
    <xdr:to>
      <xdr:col>50</xdr:col>
      <xdr:colOff>114300</xdr:colOff>
      <xdr:row>38</xdr:row>
      <xdr:rowOff>39550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9265"/>
          <a:ext cx="889000" cy="4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143482</xdr:rowOff>
    </xdr:from>
    <xdr:to>
      <xdr:col>50</xdr:col>
      <xdr:colOff>165100</xdr:colOff>
      <xdr:row>35</xdr:row>
      <xdr:rowOff>73632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90159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4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39550</xdr:rowOff>
    </xdr:from>
    <xdr:to>
      <xdr:col>45</xdr:col>
      <xdr:colOff>177800</xdr:colOff>
      <xdr:row>38</xdr:row>
      <xdr:rowOff>59720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4650"/>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148462</xdr:rowOff>
    </xdr:from>
    <xdr:to>
      <xdr:col>46</xdr:col>
      <xdr:colOff>38100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95139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59720</xdr:rowOff>
    </xdr:from>
    <xdr:to>
      <xdr:col>41</xdr:col>
      <xdr:colOff>50800</xdr:colOff>
      <xdr:row>38</xdr:row>
      <xdr:rowOff>77452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4820"/>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164171</xdr:rowOff>
    </xdr:from>
    <xdr:to>
      <xdr:col>41</xdr:col>
      <xdr:colOff>101600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110847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169310</xdr:rowOff>
    </xdr:from>
    <xdr:to>
      <xdr:col>36</xdr:col>
      <xdr:colOff>165100</xdr:colOff>
      <xdr:row>38</xdr:row>
      <xdr:rowOff>99460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115987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152059</xdr:rowOff>
    </xdr:from>
    <xdr:to>
      <xdr:col>55</xdr:col>
      <xdr:colOff>50800</xdr:colOff>
      <xdr:row>38</xdr:row>
      <xdr:rowOff>82209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66986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87715</xdr:rowOff>
    </xdr:from>
    <xdr:to>
      <xdr:col>50</xdr:col>
      <xdr:colOff>165100</xdr:colOff>
      <xdr:row>36</xdr:row>
      <xdr:rowOff>17865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8992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160200</xdr:rowOff>
    </xdr:from>
    <xdr:to>
      <xdr:col>46</xdr:col>
      <xdr:colOff>38100</xdr:colOff>
      <xdr:row>38</xdr:row>
      <xdr:rowOff>90350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81477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8920</xdr:rowOff>
    </xdr:from>
    <xdr:to>
      <xdr:col>41</xdr:col>
      <xdr:colOff>101600</xdr:colOff>
      <xdr:row>38</xdr:row>
      <xdr:rowOff>110520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101647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26652</xdr:rowOff>
    </xdr:from>
    <xdr:to>
      <xdr:col>36</xdr:col>
      <xdr:colOff>165100</xdr:colOff>
      <xdr:row>38</xdr:row>
      <xdr:rowOff>128252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119379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89577</xdr:rowOff>
    </xdr:from>
    <xdr:to>
      <xdr:col>55</xdr:col>
      <xdr:colOff>0</xdr:colOff>
      <xdr:row>56</xdr:row>
      <xdr:rowOff>135608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90777"/>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131443</xdr:rowOff>
    </xdr:from>
    <xdr:to>
      <xdr:col>50</xdr:col>
      <xdr:colOff>114300</xdr:colOff>
      <xdr:row>56</xdr:row>
      <xdr:rowOff>89577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61193"/>
          <a:ext cx="889000" cy="1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4018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131443</xdr:rowOff>
    </xdr:from>
    <xdr:to>
      <xdr:col>45</xdr:col>
      <xdr:colOff>177800</xdr:colOff>
      <xdr:row>57</xdr:row>
      <xdr:rowOff>29382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61193"/>
          <a:ext cx="889000" cy="2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146585</xdr:rowOff>
    </xdr:from>
    <xdr:to>
      <xdr:col>46</xdr:col>
      <xdr:colOff>38100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67862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43130</xdr:rowOff>
    </xdr:from>
    <xdr:to>
      <xdr:col>41</xdr:col>
      <xdr:colOff>50800</xdr:colOff>
      <xdr:row>57</xdr:row>
      <xdr:rowOff>29382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44330"/>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10335</xdr:rowOff>
    </xdr:from>
    <xdr:to>
      <xdr:col>41</xdr:col>
      <xdr:colOff>101600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12959</xdr:rowOff>
    </xdr:from>
    <xdr:to>
      <xdr:col>36</xdr:col>
      <xdr:colOff>165100</xdr:colOff>
      <xdr:row>57</xdr:row>
      <xdr:rowOff>114559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105686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84808</xdr:rowOff>
    </xdr:from>
    <xdr:to>
      <xdr:col>55</xdr:col>
      <xdr:colOff>50800</xdr:colOff>
      <xdr:row>57</xdr:row>
      <xdr:rowOff>14958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63235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38777</xdr:rowOff>
    </xdr:from>
    <xdr:to>
      <xdr:col>50</xdr:col>
      <xdr:colOff>165100</xdr:colOff>
      <xdr:row>56</xdr:row>
      <xdr:rowOff>140377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156904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4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80643</xdr:rowOff>
    </xdr:from>
    <xdr:to>
      <xdr:col>46</xdr:col>
      <xdr:colOff>38100</xdr:colOff>
      <xdr:row>56</xdr:row>
      <xdr:rowOff>10793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27320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8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150032</xdr:rowOff>
    </xdr:from>
    <xdr:to>
      <xdr:col>41</xdr:col>
      <xdr:colOff>101600</xdr:colOff>
      <xdr:row>57</xdr:row>
      <xdr:rowOff>80182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96709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163780</xdr:rowOff>
    </xdr:from>
    <xdr:to>
      <xdr:col>36</xdr:col>
      <xdr:colOff>165100</xdr:colOff>
      <xdr:row>56</xdr:row>
      <xdr:rowOff>93930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110457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3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100826</xdr:rowOff>
    </xdr:from>
    <xdr:to>
      <xdr:col>55</xdr:col>
      <xdr:colOff>0</xdr:colOff>
      <xdr:row>76</xdr:row>
      <xdr:rowOff>111674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31026"/>
          <a:ext cx="8382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88019</xdr:rowOff>
    </xdr:from>
    <xdr:to>
      <xdr:col>50</xdr:col>
      <xdr:colOff>114300</xdr:colOff>
      <xdr:row>76</xdr:row>
      <xdr:rowOff>100826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2946769"/>
          <a:ext cx="889000" cy="18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23234</xdr:rowOff>
    </xdr:from>
    <xdr:to>
      <xdr:col>50</xdr:col>
      <xdr:colOff>165100</xdr:colOff>
      <xdr:row>77</xdr:row>
      <xdr:rowOff>124834</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2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115961</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3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88019</xdr:rowOff>
    </xdr:from>
    <xdr:to>
      <xdr:col>45</xdr:col>
      <xdr:colOff>177800</xdr:colOff>
      <xdr:row>76</xdr:row>
      <xdr:rowOff>154045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946769"/>
          <a:ext cx="889000" cy="2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46603</xdr:rowOff>
    </xdr:from>
    <xdr:to>
      <xdr:col>46</xdr:col>
      <xdr:colOff>38100</xdr:colOff>
      <xdr:row>77</xdr:row>
      <xdr:rowOff>148203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4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139330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101352</xdr:rowOff>
    </xdr:from>
    <xdr:to>
      <xdr:col>41</xdr:col>
      <xdr:colOff>50800</xdr:colOff>
      <xdr:row>76</xdr:row>
      <xdr:rowOff>154045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31552"/>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65143</xdr:rowOff>
    </xdr:from>
    <xdr:to>
      <xdr:col>41</xdr:col>
      <xdr:colOff>101600</xdr:colOff>
      <xdr:row>77</xdr:row>
      <xdr:rowOff>166743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6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157870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54056</xdr:rowOff>
    </xdr:from>
    <xdr:to>
      <xdr:col>36</xdr:col>
      <xdr:colOff>165100</xdr:colOff>
      <xdr:row>77</xdr:row>
      <xdr:rowOff>155656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146783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3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60874</xdr:rowOff>
    </xdr:from>
    <xdr:to>
      <xdr:col>55</xdr:col>
      <xdr:colOff>50800</xdr:colOff>
      <xdr:row>76</xdr:row>
      <xdr:rowOff>162474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83751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4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50026</xdr:rowOff>
    </xdr:from>
    <xdr:to>
      <xdr:col>50</xdr:col>
      <xdr:colOff>165100</xdr:colOff>
      <xdr:row>76</xdr:row>
      <xdr:rowOff>151626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168153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37219</xdr:rowOff>
    </xdr:from>
    <xdr:to>
      <xdr:col>46</xdr:col>
      <xdr:colOff>38100</xdr:colOff>
      <xdr:row>75</xdr:row>
      <xdr:rowOff>138819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89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155346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67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103245</xdr:rowOff>
    </xdr:from>
    <xdr:to>
      <xdr:col>41</xdr:col>
      <xdr:colOff>101600</xdr:colOff>
      <xdr:row>77</xdr:row>
      <xdr:rowOff>33395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49922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50552</xdr:rowOff>
    </xdr:from>
    <xdr:to>
      <xdr:col>36</xdr:col>
      <xdr:colOff>165100</xdr:colOff>
      <xdr:row>76</xdr:row>
      <xdr:rowOff>152152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168680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46907</xdr:rowOff>
    </xdr:from>
    <xdr:to>
      <xdr:col>55</xdr:col>
      <xdr:colOff>0</xdr:colOff>
      <xdr:row>98</xdr:row>
      <xdr:rowOff>48022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49007"/>
          <a:ext cx="8382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37649</xdr:rowOff>
    </xdr:from>
    <xdr:to>
      <xdr:col>50</xdr:col>
      <xdr:colOff>114300</xdr:colOff>
      <xdr:row>98</xdr:row>
      <xdr:rowOff>46907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3974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37649</xdr:rowOff>
    </xdr:from>
    <xdr:to>
      <xdr:col>45</xdr:col>
      <xdr:colOff>177800</xdr:colOff>
      <xdr:row>98</xdr:row>
      <xdr:rowOff>71706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39749"/>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101062</xdr:rowOff>
    </xdr:from>
    <xdr:to>
      <xdr:col>46</xdr:col>
      <xdr:colOff>38100</xdr:colOff>
      <xdr:row>98</xdr:row>
      <xdr:rowOff>31212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47739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140697</xdr:rowOff>
    </xdr:from>
    <xdr:to>
      <xdr:col>41</xdr:col>
      <xdr:colOff>50800</xdr:colOff>
      <xdr:row>98</xdr:row>
      <xdr:rowOff>71706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71347"/>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122014</xdr:rowOff>
    </xdr:from>
    <xdr:to>
      <xdr:col>41</xdr:col>
      <xdr:colOff>101600</xdr:colOff>
      <xdr:row>98</xdr:row>
      <xdr:rowOff>52164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5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68691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134272</xdr:rowOff>
    </xdr:from>
    <xdr:to>
      <xdr:col>36</xdr:col>
      <xdr:colOff>165100</xdr:colOff>
      <xdr:row>98</xdr:row>
      <xdr:rowOff>64422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55549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168672</xdr:rowOff>
    </xdr:from>
    <xdr:to>
      <xdr:col>55</xdr:col>
      <xdr:colOff>50800</xdr:colOff>
      <xdr:row>98</xdr:row>
      <xdr:rowOff>98822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83599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167557</xdr:rowOff>
    </xdr:from>
    <xdr:to>
      <xdr:col>50</xdr:col>
      <xdr:colOff>165100</xdr:colOff>
      <xdr:row>98</xdr:row>
      <xdr:rowOff>97707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88834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158299</xdr:rowOff>
    </xdr:from>
    <xdr:to>
      <xdr:col>46</xdr:col>
      <xdr:colOff>38100</xdr:colOff>
      <xdr:row>98</xdr:row>
      <xdr:rowOff>88449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20906</xdr:rowOff>
    </xdr:from>
    <xdr:to>
      <xdr:col>41</xdr:col>
      <xdr:colOff>101600</xdr:colOff>
      <xdr:row>98</xdr:row>
      <xdr:rowOff>122506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89897</xdr:rowOff>
    </xdr:from>
    <xdr:to>
      <xdr:col>36</xdr:col>
      <xdr:colOff>165100</xdr:colOff>
      <xdr:row>98</xdr:row>
      <xdr:rowOff>20047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36574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22137</xdr:rowOff>
    </xdr:from>
    <xdr:to>
      <xdr:col>85</xdr:col>
      <xdr:colOff>127000</xdr:colOff>
      <xdr:row>38</xdr:row>
      <xdr:rowOff>24674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7237"/>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19410</xdr:rowOff>
    </xdr:from>
    <xdr:to>
      <xdr:col>81</xdr:col>
      <xdr:colOff>50800</xdr:colOff>
      <xdr:row>38</xdr:row>
      <xdr:rowOff>22137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4510"/>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109205</xdr:rowOff>
    </xdr:from>
    <xdr:to>
      <xdr:col>81</xdr:col>
      <xdr:colOff>101600</xdr:colOff>
      <xdr:row>38</xdr:row>
      <xdr:rowOff>39356</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2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55882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163406</xdr:rowOff>
    </xdr:from>
    <xdr:to>
      <xdr:col>76</xdr:col>
      <xdr:colOff>114300</xdr:colOff>
      <xdr:row>38</xdr:row>
      <xdr:rowOff>19410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07056"/>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126996</xdr:rowOff>
    </xdr:from>
    <xdr:to>
      <xdr:col>76</xdr:col>
      <xdr:colOff>165100</xdr:colOff>
      <xdr:row>38</xdr:row>
      <xdr:rowOff>57146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73673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4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163406</xdr:rowOff>
    </xdr:from>
    <xdr:to>
      <xdr:col>71</xdr:col>
      <xdr:colOff>177800</xdr:colOff>
      <xdr:row>38</xdr:row>
      <xdr:rowOff>14598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7056"/>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133614</xdr:rowOff>
    </xdr:from>
    <xdr:to>
      <xdr:col>72</xdr:col>
      <xdr:colOff>38100</xdr:colOff>
      <xdr:row>38</xdr:row>
      <xdr:rowOff>63764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7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54891</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138575</xdr:rowOff>
    </xdr:from>
    <xdr:to>
      <xdr:col>67</xdr:col>
      <xdr:colOff>101600</xdr:colOff>
      <xdr:row>38</xdr:row>
      <xdr:rowOff>68724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8222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59851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145324</xdr:rowOff>
    </xdr:from>
    <xdr:to>
      <xdr:col>85</xdr:col>
      <xdr:colOff>177800</xdr:colOff>
      <xdr:row>38</xdr:row>
      <xdr:rowOff>75474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142787</xdr:rowOff>
    </xdr:from>
    <xdr:to>
      <xdr:col>81</xdr:col>
      <xdr:colOff>101600</xdr:colOff>
      <xdr:row>38</xdr:row>
      <xdr:rowOff>72937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64064</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7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140061</xdr:rowOff>
    </xdr:from>
    <xdr:to>
      <xdr:col>76</xdr:col>
      <xdr:colOff>165100</xdr:colOff>
      <xdr:row>38</xdr:row>
      <xdr:rowOff>70211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61337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112606</xdr:rowOff>
    </xdr:from>
    <xdr:to>
      <xdr:col>72</xdr:col>
      <xdr:colOff>38100</xdr:colOff>
      <xdr:row>38</xdr:row>
      <xdr:rowOff>42756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59283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3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135249</xdr:rowOff>
    </xdr:from>
    <xdr:to>
      <xdr:col>67</xdr:col>
      <xdr:colOff>101600</xdr:colOff>
      <xdr:row>38</xdr:row>
      <xdr:rowOff>65399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81926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5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60196</xdr:rowOff>
    </xdr:from>
    <xdr:to>
      <xdr:col>85</xdr:col>
      <xdr:colOff>127000</xdr:colOff>
      <xdr:row>78</xdr:row>
      <xdr:rowOff>67292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433296"/>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67292</xdr:rowOff>
    </xdr:from>
    <xdr:to>
      <xdr:col>81</xdr:col>
      <xdr:colOff>50800</xdr:colOff>
      <xdr:row>78</xdr:row>
      <xdr:rowOff>83699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4039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40382</xdr:rowOff>
    </xdr:from>
    <xdr:to>
      <xdr:col>81</xdr:col>
      <xdr:colOff>101600</xdr:colOff>
      <xdr:row>78</xdr:row>
      <xdr:rowOff>141982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4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133109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5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38805</xdr:rowOff>
    </xdr:from>
    <xdr:to>
      <xdr:col>76</xdr:col>
      <xdr:colOff>114300</xdr:colOff>
      <xdr:row>78</xdr:row>
      <xdr:rowOff>83699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1190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87734</xdr:rowOff>
    </xdr:from>
    <xdr:to>
      <xdr:col>76</xdr:col>
      <xdr:colOff>165100</xdr:colOff>
      <xdr:row>79</xdr:row>
      <xdr:rowOff>17884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9011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5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38805</xdr:rowOff>
    </xdr:from>
    <xdr:to>
      <xdr:col>71</xdr:col>
      <xdr:colOff>177800</xdr:colOff>
      <xdr:row>78</xdr:row>
      <xdr:rowOff>58795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411905"/>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85807</xdr:rowOff>
    </xdr:from>
    <xdr:to>
      <xdr:col>72</xdr:col>
      <xdr:colOff>38100</xdr:colOff>
      <xdr:row>79</xdr:row>
      <xdr:rowOff>15957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5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7084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5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86330</xdr:rowOff>
    </xdr:from>
    <xdr:to>
      <xdr:col>67</xdr:col>
      <xdr:colOff>101600</xdr:colOff>
      <xdr:row>79</xdr:row>
      <xdr:rowOff>16480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5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7607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5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9396</xdr:rowOff>
    </xdr:from>
    <xdr:to>
      <xdr:col>85</xdr:col>
      <xdr:colOff>177800</xdr:colOff>
      <xdr:row>78</xdr:row>
      <xdr:rowOff>110996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3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16492</xdr:rowOff>
    </xdr:from>
    <xdr:to>
      <xdr:col>81</xdr:col>
      <xdr:colOff>101600</xdr:colOff>
      <xdr:row>78</xdr:row>
      <xdr:rowOff>118092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134619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32899</xdr:rowOff>
    </xdr:from>
    <xdr:to>
      <xdr:col>76</xdr:col>
      <xdr:colOff>165100</xdr:colOff>
      <xdr:row>78</xdr:row>
      <xdr:rowOff>134499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4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151026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159455</xdr:rowOff>
    </xdr:from>
    <xdr:to>
      <xdr:col>72</xdr:col>
      <xdr:colOff>38100</xdr:colOff>
      <xdr:row>78</xdr:row>
      <xdr:rowOff>89605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3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106132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7995</xdr:rowOff>
    </xdr:from>
    <xdr:to>
      <xdr:col>67</xdr:col>
      <xdr:colOff>101600</xdr:colOff>
      <xdr:row>78</xdr:row>
      <xdr:rowOff>109595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126122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125228</xdr:rowOff>
    </xdr:from>
    <xdr:to>
      <xdr:col>85</xdr:col>
      <xdr:colOff>127000</xdr:colOff>
      <xdr:row>98</xdr:row>
      <xdr:rowOff>137736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927328"/>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137736</xdr:rowOff>
    </xdr:from>
    <xdr:to>
      <xdr:col>81</xdr:col>
      <xdr:colOff>50800</xdr:colOff>
      <xdr:row>98</xdr:row>
      <xdr:rowOff>138954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39836"/>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40267</xdr:rowOff>
    </xdr:from>
    <xdr:to>
      <xdr:col>81</xdr:col>
      <xdr:colOff>101600</xdr:colOff>
      <xdr:row>98</xdr:row>
      <xdr:rowOff>141867</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158394</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138954</xdr:rowOff>
    </xdr:from>
    <xdr:to>
      <xdr:col>76</xdr:col>
      <xdr:colOff>114300</xdr:colOff>
      <xdr:row>98</xdr:row>
      <xdr:rowOff>139294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41054"/>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57600</xdr:rowOff>
    </xdr:from>
    <xdr:to>
      <xdr:col>76</xdr:col>
      <xdr:colOff>165100</xdr:colOff>
      <xdr:row>98</xdr:row>
      <xdr:rowOff>159200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4277</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123348</xdr:rowOff>
    </xdr:from>
    <xdr:to>
      <xdr:col>71</xdr:col>
      <xdr:colOff>177800</xdr:colOff>
      <xdr:row>98</xdr:row>
      <xdr:rowOff>139294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25448"/>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54059</xdr:rowOff>
    </xdr:from>
    <xdr:to>
      <xdr:col>72</xdr:col>
      <xdr:colOff>38100</xdr:colOff>
      <xdr:row>98</xdr:row>
      <xdr:rowOff>155659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61308</xdr:rowOff>
    </xdr:from>
    <xdr:to>
      <xdr:col>67</xdr:col>
      <xdr:colOff>101600</xdr:colOff>
      <xdr:row>98</xdr:row>
      <xdr:rowOff>162908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7985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74428</xdr:rowOff>
    </xdr:from>
    <xdr:to>
      <xdr:col>85</xdr:col>
      <xdr:colOff>177800</xdr:colOff>
      <xdr:row>99</xdr:row>
      <xdr:rowOff>4578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160805</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86936</xdr:rowOff>
    </xdr:from>
    <xdr:to>
      <xdr:col>81</xdr:col>
      <xdr:colOff>101600</xdr:colOff>
      <xdr:row>99</xdr:row>
      <xdr:rowOff>17086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8213</xdr:rowOff>
    </xdr:from>
    <xdr:ext cx="378565"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2017" y="1698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88154</xdr:rowOff>
    </xdr:from>
    <xdr:to>
      <xdr:col>76</xdr:col>
      <xdr:colOff>165100</xdr:colOff>
      <xdr:row>99</xdr:row>
      <xdr:rowOff>18304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9431</xdr:rowOff>
    </xdr:from>
    <xdr:ext cx="378565"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3017" y="1698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88494</xdr:rowOff>
    </xdr:from>
    <xdr:to>
      <xdr:col>72</xdr:col>
      <xdr:colOff>38100</xdr:colOff>
      <xdr:row>99</xdr:row>
      <xdr:rowOff>18644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9771</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4017" y="1698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72548</xdr:rowOff>
    </xdr:from>
    <xdr:to>
      <xdr:col>67</xdr:col>
      <xdr:colOff>101600</xdr:colOff>
      <xdr:row>99</xdr:row>
      <xdr:rowOff>2698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165275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52032</xdr:rowOff>
    </xdr:from>
    <xdr:to>
      <xdr:col>116</xdr:col>
      <xdr:colOff>63500</xdr:colOff>
      <xdr:row>38</xdr:row>
      <xdr:rowOff>62547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567132"/>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62547</xdr:rowOff>
    </xdr:from>
    <xdr:to>
      <xdr:col>111</xdr:col>
      <xdr:colOff>177800</xdr:colOff>
      <xdr:row>38</xdr:row>
      <xdr:rowOff>122098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577647"/>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83693</xdr:rowOff>
    </xdr:from>
    <xdr:to>
      <xdr:col>107</xdr:col>
      <xdr:colOff>50800</xdr:colOff>
      <xdr:row>38</xdr:row>
      <xdr:rowOff>122098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59879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40716</xdr:rowOff>
    </xdr:from>
    <xdr:to>
      <xdr:col>102</xdr:col>
      <xdr:colOff>114300</xdr:colOff>
      <xdr:row>38</xdr:row>
      <xdr:rowOff>83693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555816"/>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161320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171111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1232</xdr:rowOff>
    </xdr:from>
    <xdr:to>
      <xdr:col>116</xdr:col>
      <xdr:colOff>114300</xdr:colOff>
      <xdr:row>38</xdr:row>
      <xdr:rowOff>102832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24109</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36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11747</xdr:rowOff>
    </xdr:from>
    <xdr:to>
      <xdr:col>112</xdr:col>
      <xdr:colOff>38100</xdr:colOff>
      <xdr:row>38</xdr:row>
      <xdr:rowOff>113347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104474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71298</xdr:rowOff>
    </xdr:from>
    <xdr:to>
      <xdr:col>107</xdr:col>
      <xdr:colOff>101600</xdr:colOff>
      <xdr:row>39</xdr:row>
      <xdr:rowOff>1448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164025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6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32893</xdr:rowOff>
    </xdr:from>
    <xdr:to>
      <xdr:col>102</xdr:col>
      <xdr:colOff>165100</xdr:colOff>
      <xdr:row>38</xdr:row>
      <xdr:rowOff>134493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151020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161366</xdr:rowOff>
    </xdr:from>
    <xdr:to>
      <xdr:col>98</xdr:col>
      <xdr:colOff>38100</xdr:colOff>
      <xdr:row>38</xdr:row>
      <xdr:rowOff>91516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108043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42488</xdr:rowOff>
    </xdr:from>
    <xdr:to>
      <xdr:col>116</xdr:col>
      <xdr:colOff>63500</xdr:colOff>
      <xdr:row>59</xdr:row>
      <xdr:rowOff>42526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5803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42526</xdr:rowOff>
    </xdr:from>
    <xdr:to>
      <xdr:col>111</xdr:col>
      <xdr:colOff>177800</xdr:colOff>
      <xdr:row>59</xdr:row>
      <xdr:rowOff>42564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580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42564</xdr:rowOff>
    </xdr:from>
    <xdr:to>
      <xdr:col>107</xdr:col>
      <xdr:colOff>50800</xdr:colOff>
      <xdr:row>59</xdr:row>
      <xdr:rowOff>42583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5811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69888</xdr:rowOff>
    </xdr:from>
    <xdr:to>
      <xdr:col>107</xdr:col>
      <xdr:colOff>101600</xdr:colOff>
      <xdr:row>59</xdr:row>
      <xdr:rowOff>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42583</xdr:rowOff>
    </xdr:from>
    <xdr:to>
      <xdr:col>102</xdr:col>
      <xdr:colOff>114300</xdr:colOff>
      <xdr:row>59</xdr:row>
      <xdr:rowOff>42602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5813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62135</xdr:rowOff>
    </xdr:from>
    <xdr:to>
      <xdr:col>102</xdr:col>
      <xdr:colOff>165100</xdr:colOff>
      <xdr:row>58</xdr:row>
      <xdr:rowOff>163735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8812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58496</xdr:rowOff>
    </xdr:from>
    <xdr:to>
      <xdr:col>98</xdr:col>
      <xdr:colOff>38100</xdr:colOff>
      <xdr:row>58</xdr:row>
      <xdr:rowOff>160096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5173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163138</xdr:rowOff>
    </xdr:from>
    <xdr:to>
      <xdr:col>116</xdr:col>
      <xdr:colOff>114300</xdr:colOff>
      <xdr:row>59</xdr:row>
      <xdr:rowOff>93288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78065</xdr:rowOff>
    </xdr:from>
    <xdr:ext cx="378565"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163176</xdr:rowOff>
    </xdr:from>
    <xdr:to>
      <xdr:col>112</xdr:col>
      <xdr:colOff>38100</xdr:colOff>
      <xdr:row>59</xdr:row>
      <xdr:rowOff>93326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84453</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4017" y="1020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163214</xdr:rowOff>
    </xdr:from>
    <xdr:to>
      <xdr:col>107</xdr:col>
      <xdr:colOff>101600</xdr:colOff>
      <xdr:row>59</xdr:row>
      <xdr:rowOff>93364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84491</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77333" y="10200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163233</xdr:rowOff>
    </xdr:from>
    <xdr:to>
      <xdr:col>102</xdr:col>
      <xdr:colOff>165100</xdr:colOff>
      <xdr:row>59</xdr:row>
      <xdr:rowOff>93383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84510</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88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163252</xdr:rowOff>
    </xdr:from>
    <xdr:to>
      <xdr:col>98</xdr:col>
      <xdr:colOff>38100</xdr:colOff>
      <xdr:row>59</xdr:row>
      <xdr:rowOff>93402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84529</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99333" y="10200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50203</xdr:rowOff>
    </xdr:from>
    <xdr:to>
      <xdr:col>116</xdr:col>
      <xdr:colOff>63500</xdr:colOff>
      <xdr:row>76</xdr:row>
      <xdr:rowOff>59299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080403"/>
          <a:ext cx="8382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50203</xdr:rowOff>
    </xdr:from>
    <xdr:to>
      <xdr:col>111</xdr:col>
      <xdr:colOff>177800</xdr:colOff>
      <xdr:row>76</xdr:row>
      <xdr:rowOff>80166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080403"/>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7372</xdr:rowOff>
    </xdr:from>
    <xdr:to>
      <xdr:col>112</xdr:col>
      <xdr:colOff>38100</xdr:colOff>
      <xdr:row>77</xdr:row>
      <xdr:rowOff>108972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2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100099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3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80166</xdr:rowOff>
    </xdr:from>
    <xdr:to>
      <xdr:col>107</xdr:col>
      <xdr:colOff>50800</xdr:colOff>
      <xdr:row>76</xdr:row>
      <xdr:rowOff>96233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11036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55590</xdr:rowOff>
    </xdr:from>
    <xdr:to>
      <xdr:col>107</xdr:col>
      <xdr:colOff>101600</xdr:colOff>
      <xdr:row>77</xdr:row>
      <xdr:rowOff>157190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2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148317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95140</xdr:rowOff>
    </xdr:from>
    <xdr:to>
      <xdr:col>102</xdr:col>
      <xdr:colOff>114300</xdr:colOff>
      <xdr:row>76</xdr:row>
      <xdr:rowOff>96233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25340"/>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34085</xdr:rowOff>
    </xdr:from>
    <xdr:to>
      <xdr:col>102</xdr:col>
      <xdr:colOff>165100</xdr:colOff>
      <xdr:row>77</xdr:row>
      <xdr:rowOff>135685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126812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3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28728</xdr:rowOff>
    </xdr:from>
    <xdr:to>
      <xdr:col>98</xdr:col>
      <xdr:colOff>38100</xdr:colOff>
      <xdr:row>77</xdr:row>
      <xdr:rowOff>130328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2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121455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3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8499</xdr:rowOff>
    </xdr:from>
    <xdr:to>
      <xdr:col>116</xdr:col>
      <xdr:colOff>114300</xdr:colOff>
      <xdr:row>76</xdr:row>
      <xdr:rowOff>110099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158376</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170853</xdr:rowOff>
    </xdr:from>
    <xdr:to>
      <xdr:col>112</xdr:col>
      <xdr:colOff>38100</xdr:colOff>
      <xdr:row>76</xdr:row>
      <xdr:rowOff>101003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117530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29366</xdr:rowOff>
    </xdr:from>
    <xdr:to>
      <xdr:col>107</xdr:col>
      <xdr:colOff>101600</xdr:colOff>
      <xdr:row>76</xdr:row>
      <xdr:rowOff>130966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147493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45433</xdr:rowOff>
    </xdr:from>
    <xdr:to>
      <xdr:col>102</xdr:col>
      <xdr:colOff>165100</xdr:colOff>
      <xdr:row>76</xdr:row>
      <xdr:rowOff>147033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163561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5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44340</xdr:rowOff>
    </xdr:from>
    <xdr:to>
      <xdr:col>98</xdr:col>
      <xdr:colOff>38100</xdr:colOff>
      <xdr:row>76</xdr:row>
      <xdr:rowOff>145940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162466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義務的経費では、扶助費において住民税非課税世帯等臨時特別給付金給付事業の皆増や子育て世帯臨時特別給付金給付事業の増などにより前年度比</a:t>
          </a:r>
          <a:r>
            <a:rPr kumimoji="1" lang="en-US" altLang="ja-JP" sz="1300">
              <a:latin typeface="ＭＳ Ｐゴシック" panose="020B0600070205080204" pitchFamily="50" charset="-128"/>
              <a:ea typeface="ＭＳ Ｐゴシック" panose="020B0600070205080204" pitchFamily="50" charset="-128"/>
            </a:rPr>
            <a:t>24,560</a:t>
          </a:r>
          <a:r>
            <a:rPr kumimoji="1" lang="ja-JP" altLang="en-US" sz="1300">
              <a:latin typeface="ＭＳ Ｐゴシック" panose="020B0600070205080204" pitchFamily="50" charset="-128"/>
              <a:ea typeface="ＭＳ Ｐゴシック" panose="020B0600070205080204" pitchFamily="50" charset="-128"/>
            </a:rPr>
            <a:t>円の増、人件費においては会計年度任用職員制度における期末手当に係る算定対象期間の増などにより前年度比</a:t>
          </a:r>
          <a:r>
            <a:rPr kumimoji="1" lang="en-US" altLang="ja-JP" sz="1300">
              <a:latin typeface="ＭＳ Ｐゴシック" panose="020B0600070205080204" pitchFamily="50" charset="-128"/>
              <a:ea typeface="ＭＳ Ｐゴシック" panose="020B0600070205080204" pitchFamily="50" charset="-128"/>
            </a:rPr>
            <a:t>2,472</a:t>
          </a:r>
          <a:r>
            <a:rPr kumimoji="1" lang="ja-JP" altLang="en-US" sz="1300">
              <a:latin typeface="ＭＳ Ｐゴシック" panose="020B0600070205080204" pitchFamily="50" charset="-128"/>
              <a:ea typeface="ＭＳ Ｐゴシック" panose="020B0600070205080204" pitchFamily="50" charset="-128"/>
            </a:rPr>
            <a:t>円の増となるなど、全体では前年度比</a:t>
          </a:r>
          <a:r>
            <a:rPr kumimoji="1" lang="en-US" altLang="ja-JP" sz="1300">
              <a:latin typeface="ＭＳ Ｐゴシック" panose="020B0600070205080204" pitchFamily="50" charset="-128"/>
              <a:ea typeface="ＭＳ Ｐゴシック" panose="020B0600070205080204" pitchFamily="50" charset="-128"/>
            </a:rPr>
            <a:t>29,205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消費的経費では、物件費において新型コロナウイルス感染症の感染拡大に伴う予防接種委託料の増などにより前年度比</a:t>
          </a:r>
          <a:r>
            <a:rPr kumimoji="1" lang="en-US" altLang="ja-JP" sz="1300">
              <a:latin typeface="ＭＳ Ｐゴシック" panose="020B0600070205080204" pitchFamily="50" charset="-128"/>
              <a:ea typeface="ＭＳ Ｐゴシック" panose="020B0600070205080204" pitchFamily="50" charset="-128"/>
            </a:rPr>
            <a:t>2,221</a:t>
          </a:r>
          <a:r>
            <a:rPr kumimoji="1" lang="ja-JP" altLang="en-US" sz="1300">
              <a:latin typeface="ＭＳ Ｐゴシック" panose="020B0600070205080204" pitchFamily="50" charset="-128"/>
              <a:ea typeface="ＭＳ Ｐゴシック" panose="020B0600070205080204" pitchFamily="50" charset="-128"/>
            </a:rPr>
            <a:t>円の増となった一方、補助費等において特別定額給付金給付事業の皆減などにより前年度比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106,888</a:t>
          </a:r>
          <a:r>
            <a:rPr kumimoji="1" lang="ja-JP" altLang="en-US" sz="1300">
              <a:latin typeface="ＭＳ Ｐゴシック" panose="020B0600070205080204" pitchFamily="50" charset="-128"/>
              <a:ea typeface="ＭＳ Ｐゴシック" panose="020B0600070205080204" pitchFamily="50" charset="-128"/>
            </a:rPr>
            <a:t>円の減となるなど、全体では前年度比</a:t>
          </a:r>
          <a:r>
            <a:rPr kumimoji="1" lang="en-US" altLang="ja-JP" sz="1300">
              <a:latin typeface="ＭＳ Ｐゴシック" panose="020B0600070205080204" pitchFamily="50" charset="-128"/>
              <a:ea typeface="ＭＳ Ｐゴシック" panose="020B0600070205080204" pitchFamily="50" charset="-128"/>
            </a:rPr>
            <a:t>104,274</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投資的経費では、普通建設事業費においては岡田地区浸水対策事業の事業量が増となった一方で、防災行政無線デジタル化事業の皆減や道の駅整備事業の減などにより前年度比</a:t>
          </a:r>
          <a:r>
            <a:rPr kumimoji="1" lang="en-US" altLang="ja-JP" sz="1300">
              <a:latin typeface="ＭＳ Ｐゴシック" panose="020B0600070205080204" pitchFamily="50" charset="-128"/>
              <a:ea typeface="ＭＳ Ｐゴシック" panose="020B0600070205080204" pitchFamily="50" charset="-128"/>
            </a:rPr>
            <a:t>10,068</a:t>
          </a:r>
          <a:r>
            <a:rPr kumimoji="1" lang="ja-JP" altLang="en-US" sz="1300">
              <a:latin typeface="ＭＳ Ｐゴシック" panose="020B0600070205080204" pitchFamily="50" charset="-128"/>
              <a:ea typeface="ＭＳ Ｐゴシック" panose="020B0600070205080204" pitchFamily="50" charset="-128"/>
            </a:rPr>
            <a:t>円の減となり、全体では前年度比</a:t>
          </a:r>
          <a:r>
            <a:rPr kumimoji="1" lang="en-US" altLang="ja-JP" sz="1300">
              <a:latin typeface="ＭＳ Ｐゴシック" panose="020B0600070205080204" pitchFamily="50" charset="-128"/>
              <a:ea typeface="ＭＳ Ｐゴシック" panose="020B0600070205080204" pitchFamily="50" charset="-128"/>
            </a:rPr>
            <a:t>10,512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その他の経費では、繰出金において後期高齢者医療特別会計への繰出金が減になった一方で、積立金において財政調整基金の新規積立金が増となるなど、全体では前年度比</a:t>
          </a:r>
          <a:r>
            <a:rPr kumimoji="1" lang="en-US" altLang="ja-JP" sz="1300">
              <a:latin typeface="ＭＳ Ｐゴシック" panose="020B0600070205080204" pitchFamily="50" charset="-128"/>
              <a:ea typeface="ＭＳ Ｐゴシック" panose="020B0600070205080204" pitchFamily="50" charset="-128"/>
            </a:rPr>
            <a:t>5,193</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48,717
48,483
101.06
26,961,912
25,991,995
762,097
14,624,580
33,989,392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142558</xdr:rowOff>
    </xdr:from>
    <xdr:to>
      <xdr:col>24</xdr:col>
      <xdr:colOff>63500</xdr:colOff>
      <xdr:row>36</xdr:row>
      <xdr:rowOff>72834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3308"/>
          <a:ext cx="838200" cy="1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169990</xdr:rowOff>
    </xdr:from>
    <xdr:to>
      <xdr:col>19</xdr:col>
      <xdr:colOff>177800</xdr:colOff>
      <xdr:row>36</xdr:row>
      <xdr:rowOff>72834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074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129222</xdr:rowOff>
    </xdr:from>
    <xdr:to>
      <xdr:col>15</xdr:col>
      <xdr:colOff>50800</xdr:colOff>
      <xdr:row>35</xdr:row>
      <xdr:rowOff>169990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997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84328</xdr:rowOff>
    </xdr:from>
    <xdr:to>
      <xdr:col>15</xdr:col>
      <xdr:colOff>101600</xdr:colOff>
      <xdr:row>38</xdr:row>
      <xdr:rowOff>14478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5605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82741</xdr:rowOff>
    </xdr:from>
    <xdr:to>
      <xdr:col>10</xdr:col>
      <xdr:colOff>114300</xdr:colOff>
      <xdr:row>35</xdr:row>
      <xdr:rowOff>129222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3491"/>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83757</xdr:rowOff>
    </xdr:from>
    <xdr:to>
      <xdr:col>10</xdr:col>
      <xdr:colOff>165100</xdr:colOff>
      <xdr:row>38</xdr:row>
      <xdr:rowOff>13906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274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2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86423</xdr:rowOff>
    </xdr:from>
    <xdr:to>
      <xdr:col>6</xdr:col>
      <xdr:colOff>38100</xdr:colOff>
      <xdr:row>38</xdr:row>
      <xdr:rowOff>16573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3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7700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91758</xdr:rowOff>
    </xdr:from>
    <xdr:to>
      <xdr:col>24</xdr:col>
      <xdr:colOff>114300</xdr:colOff>
      <xdr:row>36</xdr:row>
      <xdr:rowOff>21908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114635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22034</xdr:rowOff>
    </xdr:from>
    <xdr:to>
      <xdr:col>20</xdr:col>
      <xdr:colOff>38100</xdr:colOff>
      <xdr:row>36</xdr:row>
      <xdr:rowOff>123634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6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119190</xdr:rowOff>
    </xdr:from>
    <xdr:to>
      <xdr:col>15</xdr:col>
      <xdr:colOff>101600</xdr:colOff>
      <xdr:row>36</xdr:row>
      <xdr:rowOff>49340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65867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78422</xdr:rowOff>
    </xdr:from>
    <xdr:to>
      <xdr:col>10</xdr:col>
      <xdr:colOff>165100</xdr:colOff>
      <xdr:row>36</xdr:row>
      <xdr:rowOff>8572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25099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31941</xdr:rowOff>
    </xdr:from>
    <xdr:to>
      <xdr:col>6</xdr:col>
      <xdr:colOff>38100</xdr:colOff>
      <xdr:row>35</xdr:row>
      <xdr:rowOff>133541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32862</xdr:rowOff>
    </xdr:from>
    <xdr:to>
      <xdr:col>24</xdr:col>
      <xdr:colOff>63500</xdr:colOff>
      <xdr:row>58</xdr:row>
      <xdr:rowOff>154302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6962"/>
          <a:ext cx="838200" cy="1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32862</xdr:rowOff>
    </xdr:from>
    <xdr:to>
      <xdr:col>19</xdr:col>
      <xdr:colOff>177800</xdr:colOff>
      <xdr:row>58</xdr:row>
      <xdr:rowOff>165519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6962"/>
          <a:ext cx="889000" cy="1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99571</xdr:rowOff>
    </xdr:from>
    <xdr:to>
      <xdr:col>20</xdr:col>
      <xdr:colOff>38100</xdr:colOff>
      <xdr:row>58</xdr:row>
      <xdr:rowOff>29721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7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161747</xdr:rowOff>
    </xdr:from>
    <xdr:to>
      <xdr:col>15</xdr:col>
      <xdr:colOff>50800</xdr:colOff>
      <xdr:row>58</xdr:row>
      <xdr:rowOff>165519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0584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87142</xdr:rowOff>
    </xdr:from>
    <xdr:to>
      <xdr:col>15</xdr:col>
      <xdr:colOff>101600</xdr:colOff>
      <xdr:row>59</xdr:row>
      <xdr:rowOff>17292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3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33819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123771</xdr:rowOff>
    </xdr:from>
    <xdr:to>
      <xdr:col>10</xdr:col>
      <xdr:colOff>114300</xdr:colOff>
      <xdr:row>58</xdr:row>
      <xdr:rowOff>161747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7871"/>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88918</xdr:rowOff>
    </xdr:from>
    <xdr:to>
      <xdr:col>10</xdr:col>
      <xdr:colOff>165100</xdr:colOff>
      <xdr:row>59</xdr:row>
      <xdr:rowOff>19068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3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35595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95890</xdr:rowOff>
    </xdr:from>
    <xdr:to>
      <xdr:col>6</xdr:col>
      <xdr:colOff>38100</xdr:colOff>
      <xdr:row>59</xdr:row>
      <xdr:rowOff>26040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17167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103502</xdr:rowOff>
    </xdr:from>
    <xdr:to>
      <xdr:col>24</xdr:col>
      <xdr:colOff>114300</xdr:colOff>
      <xdr:row>59</xdr:row>
      <xdr:rowOff>33652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18429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153512</xdr:rowOff>
    </xdr:from>
    <xdr:to>
      <xdr:col>20</xdr:col>
      <xdr:colOff>38100</xdr:colOff>
      <xdr:row>58</xdr:row>
      <xdr:rowOff>83662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74789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114719</xdr:rowOff>
    </xdr:from>
    <xdr:to>
      <xdr:col>15</xdr:col>
      <xdr:colOff>101600</xdr:colOff>
      <xdr:row>59</xdr:row>
      <xdr:rowOff>44869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35996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110947</xdr:rowOff>
    </xdr:from>
    <xdr:to>
      <xdr:col>10</xdr:col>
      <xdr:colOff>165100</xdr:colOff>
      <xdr:row>59</xdr:row>
      <xdr:rowOff>41097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32224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72971</xdr:rowOff>
    </xdr:from>
    <xdr:to>
      <xdr:col>6</xdr:col>
      <xdr:colOff>38100</xdr:colOff>
      <xdr:row>59</xdr:row>
      <xdr:rowOff>3121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19648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70869</xdr:rowOff>
    </xdr:from>
    <xdr:to>
      <xdr:col>24</xdr:col>
      <xdr:colOff>63500</xdr:colOff>
      <xdr:row>77</xdr:row>
      <xdr:rowOff>857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01069"/>
          <a:ext cx="838200" cy="10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857</xdr:rowOff>
    </xdr:from>
    <xdr:to>
      <xdr:col>19</xdr:col>
      <xdr:colOff>177800</xdr:colOff>
      <xdr:row>77</xdr:row>
      <xdr:rowOff>21560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2507"/>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92930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21560</xdr:rowOff>
    </xdr:from>
    <xdr:to>
      <xdr:col>15</xdr:col>
      <xdr:colOff>50800</xdr:colOff>
      <xdr:row>77</xdr:row>
      <xdr:rowOff>55159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3210"/>
          <a:ext cx="889000" cy="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54683</xdr:rowOff>
    </xdr:from>
    <xdr:to>
      <xdr:col>15</xdr:col>
      <xdr:colOff>101600</xdr:colOff>
      <xdr:row>77</xdr:row>
      <xdr:rowOff>156283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147410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113987</xdr:rowOff>
    </xdr:from>
    <xdr:to>
      <xdr:col>10</xdr:col>
      <xdr:colOff>114300</xdr:colOff>
      <xdr:row>77</xdr:row>
      <xdr:rowOff>55159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44187"/>
          <a:ext cx="889000" cy="1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80223</xdr:rowOff>
    </xdr:from>
    <xdr:to>
      <xdr:col>10</xdr:col>
      <xdr:colOff>165100</xdr:colOff>
      <xdr:row>78</xdr:row>
      <xdr:rowOff>10373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7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70878</xdr:rowOff>
    </xdr:from>
    <xdr:to>
      <xdr:col>6</xdr:col>
      <xdr:colOff>38100</xdr:colOff>
      <xdr:row>78</xdr:row>
      <xdr:rowOff>1028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163605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20069</xdr:rowOff>
    </xdr:from>
    <xdr:to>
      <xdr:col>24</xdr:col>
      <xdr:colOff>114300</xdr:colOff>
      <xdr:row>76</xdr:row>
      <xdr:rowOff>121669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169946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121507</xdr:rowOff>
    </xdr:from>
    <xdr:to>
      <xdr:col>20</xdr:col>
      <xdr:colOff>38100</xdr:colOff>
      <xdr:row>77</xdr:row>
      <xdr:rowOff>51657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68184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2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142210</xdr:rowOff>
    </xdr:from>
    <xdr:to>
      <xdr:col>15</xdr:col>
      <xdr:colOff>101600</xdr:colOff>
      <xdr:row>77</xdr:row>
      <xdr:rowOff>72360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88886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4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4359</xdr:rowOff>
    </xdr:from>
    <xdr:to>
      <xdr:col>10</xdr:col>
      <xdr:colOff>165100</xdr:colOff>
      <xdr:row>77</xdr:row>
      <xdr:rowOff>105959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122486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8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63187</xdr:rowOff>
    </xdr:from>
    <xdr:to>
      <xdr:col>6</xdr:col>
      <xdr:colOff>38100</xdr:colOff>
      <xdr:row>76</xdr:row>
      <xdr:rowOff>164787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110173</xdr:rowOff>
    </xdr:from>
    <xdr:to>
      <xdr:col>24</xdr:col>
      <xdr:colOff>63500</xdr:colOff>
      <xdr:row>96</xdr:row>
      <xdr:rowOff>119187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9373"/>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119187</xdr:rowOff>
    </xdr:from>
    <xdr:to>
      <xdr:col>19</xdr:col>
      <xdr:colOff>177800</xdr:colOff>
      <xdr:row>96</xdr:row>
      <xdr:rowOff>151076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78387"/>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151076</xdr:rowOff>
    </xdr:from>
    <xdr:to>
      <xdr:col>15</xdr:col>
      <xdr:colOff>50800</xdr:colOff>
      <xdr:row>96</xdr:row>
      <xdr:rowOff>167467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0276"/>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44841</xdr:rowOff>
    </xdr:from>
    <xdr:to>
      <xdr:col>15</xdr:col>
      <xdr:colOff>101600</xdr:colOff>
      <xdr:row>97</xdr:row>
      <xdr:rowOff>146441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137568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167467</xdr:rowOff>
    </xdr:from>
    <xdr:to>
      <xdr:col>10</xdr:col>
      <xdr:colOff>114300</xdr:colOff>
      <xdr:row>97</xdr:row>
      <xdr:rowOff>19548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6667"/>
          <a:ext cx="889000" cy="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47789</xdr:rowOff>
    </xdr:from>
    <xdr:to>
      <xdr:col>10</xdr:col>
      <xdr:colOff>165100</xdr:colOff>
      <xdr:row>97</xdr:row>
      <xdr:rowOff>149389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140516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65239</xdr:rowOff>
    </xdr:from>
    <xdr:to>
      <xdr:col>6</xdr:col>
      <xdr:colOff>38100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59373</xdr:rowOff>
    </xdr:from>
    <xdr:to>
      <xdr:col>24</xdr:col>
      <xdr:colOff>114300</xdr:colOff>
      <xdr:row>96</xdr:row>
      <xdr:rowOff>160973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37800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68387</xdr:rowOff>
    </xdr:from>
    <xdr:to>
      <xdr:col>20</xdr:col>
      <xdr:colOff>38100</xdr:colOff>
      <xdr:row>96</xdr:row>
      <xdr:rowOff>169987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100276</xdr:rowOff>
    </xdr:from>
    <xdr:to>
      <xdr:col>15</xdr:col>
      <xdr:colOff>101600</xdr:colOff>
      <xdr:row>97</xdr:row>
      <xdr:rowOff>30426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46953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3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116667</xdr:rowOff>
    </xdr:from>
    <xdr:to>
      <xdr:col>10</xdr:col>
      <xdr:colOff>165100</xdr:colOff>
      <xdr:row>97</xdr:row>
      <xdr:rowOff>46817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63344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140198</xdr:rowOff>
    </xdr:from>
    <xdr:to>
      <xdr:col>6</xdr:col>
      <xdr:colOff>38100</xdr:colOff>
      <xdr:row>97</xdr:row>
      <xdr:rowOff>70348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86875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52375</xdr:rowOff>
    </xdr:from>
    <xdr:to>
      <xdr:col>55</xdr:col>
      <xdr:colOff>0</xdr:colOff>
      <xdr:row>38</xdr:row>
      <xdr:rowOff>62433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6747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62433</xdr:rowOff>
    </xdr:from>
    <xdr:to>
      <xdr:col>50</xdr:col>
      <xdr:colOff>114300</xdr:colOff>
      <xdr:row>38</xdr:row>
      <xdr:rowOff>66319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753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59461</xdr:rowOff>
    </xdr:from>
    <xdr:to>
      <xdr:col>45</xdr:col>
      <xdr:colOff>177800</xdr:colOff>
      <xdr:row>38</xdr:row>
      <xdr:rowOff>66319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745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59461</xdr:rowOff>
    </xdr:from>
    <xdr:to>
      <xdr:col>41</xdr:col>
      <xdr:colOff>50800</xdr:colOff>
      <xdr:row>38</xdr:row>
      <xdr:rowOff>73863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7456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1575</xdr:rowOff>
    </xdr:from>
    <xdr:to>
      <xdr:col>55</xdr:col>
      <xdr:colOff>50800</xdr:colOff>
      <xdr:row>38</xdr:row>
      <xdr:rowOff>103175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87952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xdr:rowOff>
    </xdr:from>
    <xdr:to>
      <xdr:col>50</xdr:col>
      <xdr:colOff>165100</xdr:colOff>
      <xdr:row>38</xdr:row>
      <xdr:rowOff>113233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104360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15519</xdr:rowOff>
    </xdr:from>
    <xdr:to>
      <xdr:col>46</xdr:col>
      <xdr:colOff>38100</xdr:colOff>
      <xdr:row>38</xdr:row>
      <xdr:rowOff>117119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108246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xdr:rowOff>
    </xdr:from>
    <xdr:to>
      <xdr:col>41</xdr:col>
      <xdr:colOff>101600</xdr:colOff>
      <xdr:row>38</xdr:row>
      <xdr:rowOff>110261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101388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23063</xdr:rowOff>
    </xdr:from>
    <xdr:to>
      <xdr:col>36</xdr:col>
      <xdr:colOff>165100</xdr:colOff>
      <xdr:row>38</xdr:row>
      <xdr:rowOff>124663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115790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86741</xdr:rowOff>
    </xdr:from>
    <xdr:to>
      <xdr:col>55</xdr:col>
      <xdr:colOff>0</xdr:colOff>
      <xdr:row>57</xdr:row>
      <xdr:rowOff>141478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59391"/>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86741</xdr:rowOff>
    </xdr:from>
    <xdr:to>
      <xdr:col>50</xdr:col>
      <xdr:colOff>114300</xdr:colOff>
      <xdr:row>58</xdr:row>
      <xdr:rowOff>4178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59391"/>
          <a:ext cx="8890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67983</xdr:rowOff>
    </xdr:from>
    <xdr:to>
      <xdr:col>50</xdr:col>
      <xdr:colOff>165100</xdr:colOff>
      <xdr:row>57</xdr:row>
      <xdr:rowOff>169583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160710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4178</xdr:rowOff>
    </xdr:from>
    <xdr:to>
      <xdr:col>45</xdr:col>
      <xdr:colOff>177800</xdr:colOff>
      <xdr:row>58</xdr:row>
      <xdr:rowOff>30594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48278"/>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164312</xdr:rowOff>
    </xdr:from>
    <xdr:to>
      <xdr:col>46</xdr:col>
      <xdr:colOff>38100</xdr:colOff>
      <xdr:row>58</xdr:row>
      <xdr:rowOff>94462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3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85589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2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30594</xdr:rowOff>
    </xdr:from>
    <xdr:to>
      <xdr:col>41</xdr:col>
      <xdr:colOff>50800</xdr:colOff>
      <xdr:row>58</xdr:row>
      <xdr:rowOff>64935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74694"/>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2756</xdr:rowOff>
    </xdr:from>
    <xdr:to>
      <xdr:col>41</xdr:col>
      <xdr:colOff>101600</xdr:colOff>
      <xdr:row>58</xdr:row>
      <xdr:rowOff>104356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4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95483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5524</xdr:rowOff>
    </xdr:from>
    <xdr:to>
      <xdr:col>36</xdr:col>
      <xdr:colOff>165100</xdr:colOff>
      <xdr:row>58</xdr:row>
      <xdr:rowOff>107124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4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123651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2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90678</xdr:rowOff>
    </xdr:from>
    <xdr:to>
      <xdr:col>55</xdr:col>
      <xdr:colOff>50800</xdr:colOff>
      <xdr:row>58</xdr:row>
      <xdr:rowOff>20828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69105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35941</xdr:rowOff>
    </xdr:from>
    <xdr:to>
      <xdr:col>50</xdr:col>
      <xdr:colOff>165100</xdr:colOff>
      <xdr:row>57</xdr:row>
      <xdr:rowOff>137541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154068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5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124828</xdr:rowOff>
    </xdr:from>
    <xdr:to>
      <xdr:col>46</xdr:col>
      <xdr:colOff>38100</xdr:colOff>
      <xdr:row>58</xdr:row>
      <xdr:rowOff>54978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71505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151244</xdr:rowOff>
    </xdr:from>
    <xdr:to>
      <xdr:col>41</xdr:col>
      <xdr:colOff>101600</xdr:colOff>
      <xdr:row>58</xdr:row>
      <xdr:rowOff>81394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97921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14135</xdr:rowOff>
    </xdr:from>
    <xdr:to>
      <xdr:col>36</xdr:col>
      <xdr:colOff>165100</xdr:colOff>
      <xdr:row>58</xdr:row>
      <xdr:rowOff>115735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106862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69076</xdr:rowOff>
    </xdr:from>
    <xdr:to>
      <xdr:col>55</xdr:col>
      <xdr:colOff>0</xdr:colOff>
      <xdr:row>78</xdr:row>
      <xdr:rowOff>91123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42176"/>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69076</xdr:rowOff>
    </xdr:from>
    <xdr:to>
      <xdr:col>50</xdr:col>
      <xdr:colOff>114300</xdr:colOff>
      <xdr:row>78</xdr:row>
      <xdr:rowOff>109617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2176"/>
          <a:ext cx="889000" cy="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155766</xdr:rowOff>
    </xdr:from>
    <xdr:to>
      <xdr:col>50</xdr:col>
      <xdr:colOff>165100</xdr:colOff>
      <xdr:row>78</xdr:row>
      <xdr:rowOff>85916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102443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109617</xdr:rowOff>
    </xdr:from>
    <xdr:to>
      <xdr:col>45</xdr:col>
      <xdr:colOff>177800</xdr:colOff>
      <xdr:row>78</xdr:row>
      <xdr:rowOff>126295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82717"/>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32975</xdr:rowOff>
    </xdr:from>
    <xdr:to>
      <xdr:col>46</xdr:col>
      <xdr:colOff>38100</xdr:colOff>
      <xdr:row>78</xdr:row>
      <xdr:rowOff>134575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151102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126295</xdr:rowOff>
    </xdr:from>
    <xdr:to>
      <xdr:col>41</xdr:col>
      <xdr:colOff>50800</xdr:colOff>
      <xdr:row>78</xdr:row>
      <xdr:rowOff>128087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9395"/>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35998</xdr:rowOff>
    </xdr:from>
    <xdr:to>
      <xdr:col>41</xdr:col>
      <xdr:colOff>101600</xdr:colOff>
      <xdr:row>78</xdr:row>
      <xdr:rowOff>137598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154125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33753</xdr:rowOff>
    </xdr:from>
    <xdr:to>
      <xdr:col>36</xdr:col>
      <xdr:colOff>165100</xdr:colOff>
      <xdr:row>78</xdr:row>
      <xdr:rowOff>135353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8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40323</xdr:rowOff>
    </xdr:from>
    <xdr:to>
      <xdr:col>55</xdr:col>
      <xdr:colOff>50800</xdr:colOff>
      <xdr:row>78</xdr:row>
      <xdr:rowOff>141923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126700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18276</xdr:rowOff>
    </xdr:from>
    <xdr:to>
      <xdr:col>50</xdr:col>
      <xdr:colOff>165100</xdr:colOff>
      <xdr:row>78</xdr:row>
      <xdr:rowOff>119876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111003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58817</xdr:rowOff>
    </xdr:from>
    <xdr:to>
      <xdr:col>46</xdr:col>
      <xdr:colOff>38100</xdr:colOff>
      <xdr:row>78</xdr:row>
      <xdr:rowOff>160417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151544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75495</xdr:rowOff>
    </xdr:from>
    <xdr:to>
      <xdr:col>41</xdr:col>
      <xdr:colOff>101600</xdr:colOff>
      <xdr:row>79</xdr:row>
      <xdr:rowOff>5645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168222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77287</xdr:rowOff>
    </xdr:from>
    <xdr:to>
      <xdr:col>36</xdr:col>
      <xdr:colOff>165100</xdr:colOff>
      <xdr:row>79</xdr:row>
      <xdr:rowOff>7437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170014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11867</xdr:rowOff>
    </xdr:from>
    <xdr:to>
      <xdr:col>55</xdr:col>
      <xdr:colOff>0</xdr:colOff>
      <xdr:row>97</xdr:row>
      <xdr:rowOff>87035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2517"/>
          <a:ext cx="838200" cy="7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87035</xdr:rowOff>
    </xdr:from>
    <xdr:to>
      <xdr:col>50</xdr:col>
      <xdr:colOff>114300</xdr:colOff>
      <xdr:row>97</xdr:row>
      <xdr:rowOff>121577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17685"/>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154096</xdr:rowOff>
    </xdr:from>
    <xdr:to>
      <xdr:col>50</xdr:col>
      <xdr:colOff>165100</xdr:colOff>
      <xdr:row>97</xdr:row>
      <xdr:rowOff>84246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100773</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121577</xdr:rowOff>
    </xdr:from>
    <xdr:to>
      <xdr:col>45</xdr:col>
      <xdr:colOff>177800</xdr:colOff>
      <xdr:row>97</xdr:row>
      <xdr:rowOff>141844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2227"/>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59232</xdr:rowOff>
    </xdr:from>
    <xdr:to>
      <xdr:col>46</xdr:col>
      <xdr:colOff>38100</xdr:colOff>
      <xdr:row>97</xdr:row>
      <xdr:rowOff>160832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5909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141844</xdr:rowOff>
    </xdr:from>
    <xdr:to>
      <xdr:col>41</xdr:col>
      <xdr:colOff>50800</xdr:colOff>
      <xdr:row>97</xdr:row>
      <xdr:rowOff>159493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2494"/>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61198</xdr:rowOff>
    </xdr:from>
    <xdr:to>
      <xdr:col>41</xdr:col>
      <xdr:colOff>101600</xdr:colOff>
      <xdr:row>97</xdr:row>
      <xdr:rowOff>162798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7875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55694</xdr:rowOff>
    </xdr:from>
    <xdr:to>
      <xdr:col>36</xdr:col>
      <xdr:colOff>165100</xdr:colOff>
      <xdr:row>97</xdr:row>
      <xdr:rowOff>157294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132517</xdr:rowOff>
    </xdr:from>
    <xdr:to>
      <xdr:col>55</xdr:col>
      <xdr:colOff>50800</xdr:colOff>
      <xdr:row>97</xdr:row>
      <xdr:rowOff>62667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155394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36235</xdr:rowOff>
    </xdr:from>
    <xdr:to>
      <xdr:col>50</xdr:col>
      <xdr:colOff>165100</xdr:colOff>
      <xdr:row>97</xdr:row>
      <xdr:rowOff>137835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128962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70777</xdr:rowOff>
    </xdr:from>
    <xdr:to>
      <xdr:col>46</xdr:col>
      <xdr:colOff>38100</xdr:colOff>
      <xdr:row>98</xdr:row>
      <xdr:rowOff>927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163504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91044</xdr:rowOff>
    </xdr:from>
    <xdr:to>
      <xdr:col>41</xdr:col>
      <xdr:colOff>101600</xdr:colOff>
      <xdr:row>98</xdr:row>
      <xdr:rowOff>21194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12321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108693</xdr:rowOff>
    </xdr:from>
    <xdr:to>
      <xdr:col>36</xdr:col>
      <xdr:colOff>165100</xdr:colOff>
      <xdr:row>98</xdr:row>
      <xdr:rowOff>38843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3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29970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3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168961</xdr:rowOff>
    </xdr:from>
    <xdr:to>
      <xdr:col>85</xdr:col>
      <xdr:colOff>127000</xdr:colOff>
      <xdr:row>37</xdr:row>
      <xdr:rowOff>3721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69711"/>
          <a:ext cx="8382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168961</xdr:rowOff>
    </xdr:from>
    <xdr:to>
      <xdr:col>81</xdr:col>
      <xdr:colOff>50800</xdr:colOff>
      <xdr:row>36</xdr:row>
      <xdr:rowOff>63481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69711"/>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82671</xdr:rowOff>
    </xdr:from>
    <xdr:to>
      <xdr:col>81</xdr:col>
      <xdr:colOff>101600</xdr:colOff>
      <xdr:row>37</xdr:row>
      <xdr:rowOff>12821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3948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63481</xdr:rowOff>
    </xdr:from>
    <xdr:to>
      <xdr:col>76</xdr:col>
      <xdr:colOff>114300</xdr:colOff>
      <xdr:row>36</xdr:row>
      <xdr:rowOff>96533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35681"/>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18739</xdr:rowOff>
    </xdr:from>
    <xdr:to>
      <xdr:col>76</xdr:col>
      <xdr:colOff>165100</xdr:colOff>
      <xdr:row>37</xdr:row>
      <xdr:rowOff>120339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111466</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96533</xdr:rowOff>
    </xdr:from>
    <xdr:to>
      <xdr:col>71</xdr:col>
      <xdr:colOff>177800</xdr:colOff>
      <xdr:row>37</xdr:row>
      <xdr:rowOff>32315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68733"/>
          <a:ext cx="889000" cy="10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32112</xdr:rowOff>
    </xdr:from>
    <xdr:to>
      <xdr:col>72</xdr:col>
      <xdr:colOff>38100</xdr:colOff>
      <xdr:row>37</xdr:row>
      <xdr:rowOff>133712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7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124839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32245</xdr:rowOff>
    </xdr:from>
    <xdr:to>
      <xdr:col>67</xdr:col>
      <xdr:colOff>101600</xdr:colOff>
      <xdr:row>37</xdr:row>
      <xdr:rowOff>133845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124371</xdr:rowOff>
    </xdr:from>
    <xdr:to>
      <xdr:col>85</xdr:col>
      <xdr:colOff>177800</xdr:colOff>
      <xdr:row>37</xdr:row>
      <xdr:rowOff>54521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102798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118161</xdr:rowOff>
    </xdr:from>
    <xdr:to>
      <xdr:col>81</xdr:col>
      <xdr:colOff>101600</xdr:colOff>
      <xdr:row>36</xdr:row>
      <xdr:rowOff>48311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64838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12681</xdr:rowOff>
    </xdr:from>
    <xdr:to>
      <xdr:col>76</xdr:col>
      <xdr:colOff>165100</xdr:colOff>
      <xdr:row>36</xdr:row>
      <xdr:rowOff>114281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130808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45733</xdr:rowOff>
    </xdr:from>
    <xdr:to>
      <xdr:col>72</xdr:col>
      <xdr:colOff>38100</xdr:colOff>
      <xdr:row>36</xdr:row>
      <xdr:rowOff>147333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163860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152965</xdr:rowOff>
    </xdr:from>
    <xdr:to>
      <xdr:col>67</xdr:col>
      <xdr:colOff>101600</xdr:colOff>
      <xdr:row>37</xdr:row>
      <xdr:rowOff>83115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99642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96809</xdr:rowOff>
    </xdr:from>
    <xdr:to>
      <xdr:col>85</xdr:col>
      <xdr:colOff>127000</xdr:colOff>
      <xdr:row>57</xdr:row>
      <xdr:rowOff>45745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98009"/>
          <a:ext cx="838200" cy="1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79378</xdr:rowOff>
    </xdr:from>
    <xdr:to>
      <xdr:col>81</xdr:col>
      <xdr:colOff>50800</xdr:colOff>
      <xdr:row>56</xdr:row>
      <xdr:rowOff>96809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166228"/>
          <a:ext cx="889000" cy="5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5861</xdr:rowOff>
    </xdr:from>
    <xdr:to>
      <xdr:col>81</xdr:col>
      <xdr:colOff>101600</xdr:colOff>
      <xdr:row>56</xdr:row>
      <xdr:rowOff>107461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123988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3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79378</xdr:rowOff>
    </xdr:from>
    <xdr:to>
      <xdr:col>76</xdr:col>
      <xdr:colOff>114300</xdr:colOff>
      <xdr:row>57</xdr:row>
      <xdr:rowOff>70934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166228"/>
          <a:ext cx="889000" cy="6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124190</xdr:rowOff>
    </xdr:from>
    <xdr:to>
      <xdr:col>76</xdr:col>
      <xdr:colOff>165100</xdr:colOff>
      <xdr:row>57</xdr:row>
      <xdr:rowOff>54340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45467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70934</xdr:rowOff>
    </xdr:from>
    <xdr:to>
      <xdr:col>71</xdr:col>
      <xdr:colOff>177800</xdr:colOff>
      <xdr:row>57</xdr:row>
      <xdr:rowOff>113782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43584"/>
          <a:ext cx="889000" cy="4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39280</xdr:rowOff>
    </xdr:from>
    <xdr:to>
      <xdr:col>72</xdr:col>
      <xdr:colOff>38100</xdr:colOff>
      <xdr:row>57</xdr:row>
      <xdr:rowOff>140880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132007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54881</xdr:rowOff>
    </xdr:from>
    <xdr:to>
      <xdr:col>67</xdr:col>
      <xdr:colOff>101600</xdr:colOff>
      <xdr:row>57</xdr:row>
      <xdr:rowOff>156481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2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166395</xdr:rowOff>
    </xdr:from>
    <xdr:to>
      <xdr:col>85</xdr:col>
      <xdr:colOff>177800</xdr:colOff>
      <xdr:row>57</xdr:row>
      <xdr:rowOff>96545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144822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46009</xdr:rowOff>
    </xdr:from>
    <xdr:to>
      <xdr:col>81</xdr:col>
      <xdr:colOff>101600</xdr:colOff>
      <xdr:row>56</xdr:row>
      <xdr:rowOff>147609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138736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28578</xdr:rowOff>
    </xdr:from>
    <xdr:to>
      <xdr:col>76</xdr:col>
      <xdr:colOff>165100</xdr:colOff>
      <xdr:row>53</xdr:row>
      <xdr:rowOff>130178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1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146705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889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20134</xdr:rowOff>
    </xdr:from>
    <xdr:to>
      <xdr:col>72</xdr:col>
      <xdr:colOff>38100</xdr:colOff>
      <xdr:row>57</xdr:row>
      <xdr:rowOff>121734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138261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6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62982</xdr:rowOff>
    </xdr:from>
    <xdr:to>
      <xdr:col>67</xdr:col>
      <xdr:colOff>101600</xdr:colOff>
      <xdr:row>57</xdr:row>
      <xdr:rowOff>164582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155709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22137</xdr:rowOff>
    </xdr:from>
    <xdr:to>
      <xdr:col>85</xdr:col>
      <xdr:colOff>127000</xdr:colOff>
      <xdr:row>78</xdr:row>
      <xdr:rowOff>24674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5237"/>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19411</xdr:rowOff>
    </xdr:from>
    <xdr:to>
      <xdr:col>81</xdr:col>
      <xdr:colOff>50800</xdr:colOff>
      <xdr:row>78</xdr:row>
      <xdr:rowOff>22137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2511"/>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109182</xdr:rowOff>
    </xdr:from>
    <xdr:to>
      <xdr:col>81</xdr:col>
      <xdr:colOff>101600</xdr:colOff>
      <xdr:row>78</xdr:row>
      <xdr:rowOff>39332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55859</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163406</xdr:rowOff>
    </xdr:from>
    <xdr:to>
      <xdr:col>76</xdr:col>
      <xdr:colOff>114300</xdr:colOff>
      <xdr:row>78</xdr:row>
      <xdr:rowOff>19411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65056"/>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126997</xdr:rowOff>
    </xdr:from>
    <xdr:to>
      <xdr:col>76</xdr:col>
      <xdr:colOff>165100</xdr:colOff>
      <xdr:row>78</xdr:row>
      <xdr:rowOff>57147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2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73674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10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163406</xdr:rowOff>
    </xdr:from>
    <xdr:to>
      <xdr:col>71</xdr:col>
      <xdr:colOff>177800</xdr:colOff>
      <xdr:row>78</xdr:row>
      <xdr:rowOff>14599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5056"/>
          <a:ext cx="8890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133609</xdr:rowOff>
    </xdr:from>
    <xdr:to>
      <xdr:col>72</xdr:col>
      <xdr:colOff>38100</xdr:colOff>
      <xdr:row>78</xdr:row>
      <xdr:rowOff>63759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3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54886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4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138574</xdr:rowOff>
    </xdr:from>
    <xdr:to>
      <xdr:col>67</xdr:col>
      <xdr:colOff>101600</xdr:colOff>
      <xdr:row>78</xdr:row>
      <xdr:rowOff>68724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4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59851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3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145324</xdr:rowOff>
    </xdr:from>
    <xdr:to>
      <xdr:col>85</xdr:col>
      <xdr:colOff>177800</xdr:colOff>
      <xdr:row>78</xdr:row>
      <xdr:rowOff>75474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142787</xdr:rowOff>
    </xdr:from>
    <xdr:to>
      <xdr:col>81</xdr:col>
      <xdr:colOff>101600</xdr:colOff>
      <xdr:row>78</xdr:row>
      <xdr:rowOff>72937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64064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4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140061</xdr:rowOff>
    </xdr:from>
    <xdr:to>
      <xdr:col>76</xdr:col>
      <xdr:colOff>165100</xdr:colOff>
      <xdr:row>78</xdr:row>
      <xdr:rowOff>70211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61338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112606</xdr:rowOff>
    </xdr:from>
    <xdr:to>
      <xdr:col>72</xdr:col>
      <xdr:colOff>38100</xdr:colOff>
      <xdr:row>78</xdr:row>
      <xdr:rowOff>42756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59283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8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135249</xdr:rowOff>
    </xdr:from>
    <xdr:to>
      <xdr:col>67</xdr:col>
      <xdr:colOff>101600</xdr:colOff>
      <xdr:row>78</xdr:row>
      <xdr:rowOff>65399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81926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1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60196</xdr:rowOff>
    </xdr:from>
    <xdr:to>
      <xdr:col>85</xdr:col>
      <xdr:colOff>127000</xdr:colOff>
      <xdr:row>98</xdr:row>
      <xdr:rowOff>67292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62296"/>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67292</xdr:rowOff>
    </xdr:from>
    <xdr:to>
      <xdr:col>81</xdr:col>
      <xdr:colOff>50800</xdr:colOff>
      <xdr:row>98</xdr:row>
      <xdr:rowOff>83699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6939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40359</xdr:rowOff>
    </xdr:from>
    <xdr:to>
      <xdr:col>81</xdr:col>
      <xdr:colOff>101600</xdr:colOff>
      <xdr:row>98</xdr:row>
      <xdr:rowOff>141959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8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133086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9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38805</xdr:rowOff>
    </xdr:from>
    <xdr:to>
      <xdr:col>76</xdr:col>
      <xdr:colOff>114300</xdr:colOff>
      <xdr:row>98</xdr:row>
      <xdr:rowOff>83699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4090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87731</xdr:rowOff>
    </xdr:from>
    <xdr:to>
      <xdr:col>76</xdr:col>
      <xdr:colOff>165100</xdr:colOff>
      <xdr:row>99</xdr:row>
      <xdr:rowOff>17881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8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38805</xdr:rowOff>
    </xdr:from>
    <xdr:to>
      <xdr:col>71</xdr:col>
      <xdr:colOff>177800</xdr:colOff>
      <xdr:row>98</xdr:row>
      <xdr:rowOff>58795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40905"/>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85772</xdr:rowOff>
    </xdr:from>
    <xdr:to>
      <xdr:col>72</xdr:col>
      <xdr:colOff>38100</xdr:colOff>
      <xdr:row>99</xdr:row>
      <xdr:rowOff>15922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9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86327</xdr:rowOff>
    </xdr:from>
    <xdr:to>
      <xdr:col>67</xdr:col>
      <xdr:colOff>101600</xdr:colOff>
      <xdr:row>99</xdr:row>
      <xdr:rowOff>16477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8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9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9396</xdr:rowOff>
    </xdr:from>
    <xdr:to>
      <xdr:col>85</xdr:col>
      <xdr:colOff>177800</xdr:colOff>
      <xdr:row>98</xdr:row>
      <xdr:rowOff>110996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16492</xdr:rowOff>
    </xdr:from>
    <xdr:to>
      <xdr:col>81</xdr:col>
      <xdr:colOff>101600</xdr:colOff>
      <xdr:row>98</xdr:row>
      <xdr:rowOff>118092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134619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32899</xdr:rowOff>
    </xdr:from>
    <xdr:to>
      <xdr:col>76</xdr:col>
      <xdr:colOff>165100</xdr:colOff>
      <xdr:row>98</xdr:row>
      <xdr:rowOff>134499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159455</xdr:rowOff>
    </xdr:from>
    <xdr:to>
      <xdr:col>72</xdr:col>
      <xdr:colOff>38100</xdr:colOff>
      <xdr:row>98</xdr:row>
      <xdr:rowOff>89605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7995</xdr:rowOff>
    </xdr:from>
    <xdr:to>
      <xdr:col>67</xdr:col>
      <xdr:colOff>101600</xdr:colOff>
      <xdr:row>98</xdr:row>
      <xdr:rowOff>109595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126122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5859</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68555</xdr:rowOff>
    </xdr:from>
    <xdr:to>
      <xdr:col>102</xdr:col>
      <xdr:colOff>165100</xdr:colOff>
      <xdr:row>38</xdr:row>
      <xdr:rowOff>170155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15232</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37236</xdr:rowOff>
    </xdr:from>
    <xdr:to>
      <xdr:col>98</xdr:col>
      <xdr:colOff>38100</xdr:colOff>
      <xdr:row>38</xdr:row>
      <xdr:rowOff>138836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155363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総務費では、特別定額給付金給付事業の皆減などにより、前年度比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95,622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民生費では、民間保育所等施設整備事業が減となった一方、住民税非課税世帯等臨時特別給付金給付事業の皆増や子育て世帯臨時特別給付金給付事業の増などにより、前年度比</a:t>
          </a:r>
          <a:r>
            <a:rPr kumimoji="1" lang="en-US" altLang="ja-JP" sz="1300">
              <a:latin typeface="ＭＳ Ｐゴシック" panose="020B0600070205080204" pitchFamily="50" charset="-128"/>
              <a:ea typeface="ＭＳ Ｐゴシック" panose="020B0600070205080204" pitchFamily="50" charset="-128"/>
            </a:rPr>
            <a:t>22,187</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商工費では、プレミアムクーポン券事業の減や持続化給付金給付事業の皆減などにより、前年度比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4,822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土木費では、岡田地区浸水対策事業の増や海南駅東土地区画整理事業の増、（仮称）中央防災公園整備事業の増などにより、前年度比</a:t>
          </a:r>
          <a:r>
            <a:rPr kumimoji="1" lang="en-US" altLang="ja-JP" sz="1300">
              <a:latin typeface="ＭＳ Ｐゴシック" panose="020B0600070205080204" pitchFamily="50" charset="-128"/>
              <a:ea typeface="ＭＳ Ｐゴシック" panose="020B0600070205080204" pitchFamily="50" charset="-128"/>
            </a:rPr>
            <a:t>16,441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消防費では、消防庁舎等整備事業が増となった一方、防災行政無線デジタル化事業の皆減などにより、前年度比</a:t>
          </a:r>
          <a:r>
            <a:rPr kumimoji="1" lang="en-US" altLang="ja-JP" sz="1300">
              <a:latin typeface="ＭＳ Ｐゴシック" panose="020B0600070205080204" pitchFamily="50" charset="-128"/>
              <a:ea typeface="ＭＳ Ｐゴシック" panose="020B0600070205080204" pitchFamily="50" charset="-128"/>
            </a:rPr>
            <a:t>9,326</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教育費では、教育ＩＣＴ化推進事業の皆減や総合体育館等整備事業の皆減などにより、前年度比</a:t>
          </a:r>
          <a:r>
            <a:rPr kumimoji="1" lang="en-US" altLang="ja-JP" sz="1300">
              <a:latin typeface="ＭＳ Ｐゴシック" panose="020B0600070205080204" pitchFamily="50" charset="-128"/>
              <a:ea typeface="ＭＳ Ｐゴシック" panose="020B0600070205080204" pitchFamily="50" charset="-128"/>
            </a:rPr>
            <a:t>8,426</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年度では、市税収入は依然として低調で推移している一方で、国税収入の大幅な上振れに伴う普通交付税の増などにより、実質単年度収支が黒字となった。</a:t>
          </a:r>
        </a:p>
        <a:p>
          <a:r>
            <a:rPr kumimoji="1" lang="ja-JP" altLang="en-US" sz="1400">
              <a:latin typeface="ＭＳ ゴシック" pitchFamily="49" charset="-128"/>
              <a:ea typeface="ＭＳ ゴシック" pitchFamily="49" charset="-128"/>
            </a:rPr>
            <a:t>　今後も、総人件費の抑制をはじめとする歳出の抑制に取り組みつつ、子育て支援の拡充をはじめとした人口減少などの課題に対応するための施策を実施するとともに、さらなる財源確保に取り組み、持続可能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一般会計において、国税収入の大幅な上振れに伴う普通交付税の増加等により、前年度と比べ</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また、介護保険特別会計において、基金積立金の増加等に伴い、前年度比</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ポイント悪化している。</a:t>
          </a:r>
        </a:p>
        <a:p>
          <a:r>
            <a:rPr kumimoji="1" lang="ja-JP" altLang="en-US" sz="1400">
              <a:latin typeface="ＭＳ ゴシック" pitchFamily="49" charset="-128"/>
              <a:ea typeface="ＭＳ ゴシック" pitchFamily="49" charset="-128"/>
            </a:rPr>
            <a:t>　病院事業会計においては、新型コロナウイルス感染症関連を中心とした国県補助金を中心に収益が増加したことにより、前年度比</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また、同和対策住宅資金貸付事業特別会計においては、前年度に引き続き貸付金の未収による赤字となり、前年度と比べ同水準となっている。</a:t>
          </a:r>
        </a:p>
        <a:p>
          <a:r>
            <a:rPr kumimoji="1" lang="ja-JP" altLang="en-US" sz="1400">
              <a:latin typeface="ＭＳ ゴシック" pitchFamily="49" charset="-128"/>
              <a:ea typeface="ＭＳ ゴシック" pitchFamily="49" charset="-128"/>
            </a:rPr>
            <a:t>　今後も、徹底した歳出削減、さらなる財源確保に取り組み、持続可能な行財政運営に努める。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26961912</v>
      </c>
      <c r="BO4" s="489"/>
      <c r="BP4" s="489"/>
      <c r="BQ4" s="489"/>
      <c r="BR4" s="489"/>
      <c r="BS4" s="489"/>
      <c r="BT4" s="489"/>
      <c r="BU4" s="490"/>
      <c r="BV4" s="488">
        <v>31121887</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5.2</v>
      </c>
      <c r="CU4" s="629"/>
      <c r="CV4" s="629"/>
      <c r="CW4" s="629"/>
      <c r="CX4" s="629"/>
      <c r="CY4" s="629"/>
      <c r="CZ4" s="629"/>
      <c r="DA4" s="630"/>
      <c r="DB4" s="628">
        <v>4.0999999999999996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25991995</v>
      </c>
      <c r="BO5" s="460"/>
      <c r="BP5" s="460"/>
      <c r="BQ5" s="460"/>
      <c r="BR5" s="460"/>
      <c r="BS5" s="460"/>
      <c r="BT5" s="460"/>
      <c r="BU5" s="461"/>
      <c r="BV5" s="459">
        <v>30393869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95</v>
      </c>
      <c r="CU5" s="457"/>
      <c r="CV5" s="457"/>
      <c r="CW5" s="457"/>
      <c r="CX5" s="457"/>
      <c r="CY5" s="457"/>
      <c r="CZ5" s="457"/>
      <c r="DA5" s="458"/>
      <c r="DB5" s="456">
        <v>99.5</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969917</v>
      </c>
      <c r="BO6" s="460"/>
      <c r="BP6" s="460"/>
      <c r="BQ6" s="460"/>
      <c r="BR6" s="460"/>
      <c r="BS6" s="460"/>
      <c r="BT6" s="460"/>
      <c r="BU6" s="461"/>
      <c r="BV6" s="459">
        <v>728018</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99.4</v>
      </c>
      <c r="CU6" s="603"/>
      <c r="CV6" s="603"/>
      <c r="CW6" s="603"/>
      <c r="CX6" s="603"/>
      <c r="CY6" s="603"/>
      <c r="CZ6" s="603"/>
      <c r="DA6" s="604"/>
      <c r="DB6" s="602">
        <v>104.2</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207820</v>
      </c>
      <c r="BO7" s="460"/>
      <c r="BP7" s="460"/>
      <c r="BQ7" s="460"/>
      <c r="BR7" s="460"/>
      <c r="BS7" s="460"/>
      <c r="BT7" s="460"/>
      <c r="BU7" s="461"/>
      <c r="BV7" s="459">
        <v>144242</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14624580</v>
      </c>
      <c r="CU7" s="460"/>
      <c r="CV7" s="460"/>
      <c r="CW7" s="460"/>
      <c r="CX7" s="460"/>
      <c r="CY7" s="460"/>
      <c r="CZ7" s="460"/>
      <c r="DA7" s="461"/>
      <c r="DB7" s="459">
        <v>14085963</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762097</v>
      </c>
      <c r="BO8" s="460"/>
      <c r="BP8" s="460"/>
      <c r="BQ8" s="460"/>
      <c r="BR8" s="460"/>
      <c r="BS8" s="460"/>
      <c r="BT8" s="460"/>
      <c r="BU8" s="461"/>
      <c r="BV8" s="459">
        <v>583776</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0.53</v>
      </c>
      <c r="CU8" s="563"/>
      <c r="CV8" s="563"/>
      <c r="CW8" s="563"/>
      <c r="CX8" s="563"/>
      <c r="CY8" s="563"/>
      <c r="CZ8" s="563"/>
      <c r="DA8" s="564"/>
      <c r="DB8" s="562">
        <v>0.55000000000000004</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48369</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102</v>
      </c>
      <c r="AV9" s="518"/>
      <c r="AW9" s="518"/>
      <c r="AX9" s="518"/>
      <c r="AY9" s="473" t="s">
        <v>117</v>
      </c>
      <c r="AZ9" s="474"/>
      <c r="BA9" s="474"/>
      <c r="BB9" s="474"/>
      <c r="BC9" s="474"/>
      <c r="BD9" s="474"/>
      <c r="BE9" s="474"/>
      <c r="BF9" s="474"/>
      <c r="BG9" s="474"/>
      <c r="BH9" s="474"/>
      <c r="BI9" s="474"/>
      <c r="BJ9" s="474"/>
      <c r="BK9" s="474"/>
      <c r="BL9" s="474"/>
      <c r="BM9" s="475"/>
      <c r="BN9" s="459">
        <v>178321</v>
      </c>
      <c r="BO9" s="460"/>
      <c r="BP9" s="460"/>
      <c r="BQ9" s="460"/>
      <c r="BR9" s="460"/>
      <c r="BS9" s="460"/>
      <c r="BT9" s="460"/>
      <c r="BU9" s="461"/>
      <c r="BV9" s="459">
        <v>184598</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17.7</v>
      </c>
      <c r="CU9" s="457"/>
      <c r="CV9" s="457"/>
      <c r="CW9" s="457"/>
      <c r="CX9" s="457"/>
      <c r="CY9" s="457"/>
      <c r="CZ9" s="457"/>
      <c r="DA9" s="458"/>
      <c r="DB9" s="456">
        <v>17.399999999999999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51860</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110</v>
      </c>
      <c r="AV10" s="518"/>
      <c r="AW10" s="518"/>
      <c r="AX10" s="518"/>
      <c r="AY10" s="473" t="s">
        <v>121</v>
      </c>
      <c r="AZ10" s="474"/>
      <c r="BA10" s="474"/>
      <c r="BB10" s="474"/>
      <c r="BC10" s="474"/>
      <c r="BD10" s="474"/>
      <c r="BE10" s="474"/>
      <c r="BF10" s="474"/>
      <c r="BG10" s="474"/>
      <c r="BH10" s="474"/>
      <c r="BI10" s="474"/>
      <c r="BJ10" s="474"/>
      <c r="BK10" s="474"/>
      <c r="BL10" s="474"/>
      <c r="BM10" s="475"/>
      <c r="BN10" s="459">
        <v>307225</v>
      </c>
      <c r="BO10" s="460"/>
      <c r="BP10" s="460"/>
      <c r="BQ10" s="460"/>
      <c r="BR10" s="460"/>
      <c r="BS10" s="460"/>
      <c r="BT10" s="460"/>
      <c r="BU10" s="461"/>
      <c r="BV10" s="459">
        <v>25499</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102</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48717</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102</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450000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129</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48483</v>
      </c>
      <c r="S13" s="547"/>
      <c r="T13" s="547"/>
      <c r="U13" s="547"/>
      <c r="V13" s="548"/>
      <c r="W13" s="549" t="s">
        <v>138</v>
      </c>
      <c r="X13" s="445"/>
      <c r="Y13" s="445"/>
      <c r="Z13" s="445"/>
      <c r="AA13" s="445"/>
      <c r="AB13" s="446"/>
      <c r="AC13" s="412">
        <v>1936</v>
      </c>
      <c r="AD13" s="413"/>
      <c r="AE13" s="413"/>
      <c r="AF13" s="413"/>
      <c r="AG13" s="414"/>
      <c r="AH13" s="412">
        <v>2191</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485546</v>
      </c>
      <c r="BO13" s="460"/>
      <c r="BP13" s="460"/>
      <c r="BQ13" s="460"/>
      <c r="BR13" s="460"/>
      <c r="BS13" s="460"/>
      <c r="BT13" s="460"/>
      <c r="BU13" s="461"/>
      <c r="BV13" s="459">
        <v>-239903</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7.3</v>
      </c>
      <c r="CU13" s="457"/>
      <c r="CV13" s="457"/>
      <c r="CW13" s="457"/>
      <c r="CX13" s="457"/>
      <c r="CY13" s="457"/>
      <c r="CZ13" s="457"/>
      <c r="DA13" s="458"/>
      <c r="DB13" s="456">
        <v>6.8</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49508</v>
      </c>
      <c r="S14" s="547"/>
      <c r="T14" s="547"/>
      <c r="U14" s="547"/>
      <c r="V14" s="548"/>
      <c r="W14" s="550"/>
      <c r="X14" s="448"/>
      <c r="Y14" s="448"/>
      <c r="Z14" s="448"/>
      <c r="AA14" s="448"/>
      <c r="AB14" s="449"/>
      <c r="AC14" s="539">
        <v>8.9</v>
      </c>
      <c r="AD14" s="540"/>
      <c r="AE14" s="540"/>
      <c r="AF14" s="540"/>
      <c r="AG14" s="541"/>
      <c r="AH14" s="539">
        <v>9.3000000000000007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74.099999999999994</v>
      </c>
      <c r="CU14" s="557"/>
      <c r="CV14" s="557"/>
      <c r="CW14" s="557"/>
      <c r="CX14" s="557"/>
      <c r="CY14" s="557"/>
      <c r="CZ14" s="557"/>
      <c r="DA14" s="558"/>
      <c r="DB14" s="556">
        <v>85.4</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49256</v>
      </c>
      <c r="S15" s="547"/>
      <c r="T15" s="547"/>
      <c r="U15" s="547"/>
      <c r="V15" s="548"/>
      <c r="W15" s="549" t="s">
        <v>146</v>
      </c>
      <c r="X15" s="445"/>
      <c r="Y15" s="445"/>
      <c r="Z15" s="445"/>
      <c r="AA15" s="445"/>
      <c r="AB15" s="446"/>
      <c r="AC15" s="412">
        <v>5651</v>
      </c>
      <c r="AD15" s="413"/>
      <c r="AE15" s="413"/>
      <c r="AF15" s="413"/>
      <c r="AG15" s="414"/>
      <c r="AH15" s="412">
        <v>6228</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6079578</v>
      </c>
      <c r="BO15" s="489"/>
      <c r="BP15" s="489"/>
      <c r="BQ15" s="489"/>
      <c r="BR15" s="489"/>
      <c r="BS15" s="489"/>
      <c r="BT15" s="489"/>
      <c r="BU15" s="490"/>
      <c r="BV15" s="488">
        <v>6317025</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25.9</v>
      </c>
      <c r="AD16" s="540"/>
      <c r="AE16" s="540"/>
      <c r="AF16" s="540"/>
      <c r="AG16" s="541"/>
      <c r="AH16" s="539">
        <v>26.4</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12075818</v>
      </c>
      <c r="BO16" s="460"/>
      <c r="BP16" s="460"/>
      <c r="BQ16" s="460"/>
      <c r="BR16" s="460"/>
      <c r="BS16" s="460"/>
      <c r="BT16" s="460"/>
      <c r="BU16" s="461"/>
      <c r="BV16" s="459">
        <v>11617909</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14200</v>
      </c>
      <c r="AD17" s="413"/>
      <c r="AE17" s="413"/>
      <c r="AF17" s="413"/>
      <c r="AG17" s="414"/>
      <c r="AH17" s="412">
        <v>15171</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7720893</v>
      </c>
      <c r="BO17" s="460"/>
      <c r="BP17" s="460"/>
      <c r="BQ17" s="460"/>
      <c r="BR17" s="460"/>
      <c r="BS17" s="460"/>
      <c r="BT17" s="460"/>
      <c r="BU17" s="461"/>
      <c r="BV17" s="459">
        <v>8053484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101.06</v>
      </c>
      <c r="M18" s="512"/>
      <c r="N18" s="512"/>
      <c r="O18" s="512"/>
      <c r="P18" s="512"/>
      <c r="Q18" s="512"/>
      <c r="R18" s="513"/>
      <c r="S18" s="513"/>
      <c r="T18" s="513"/>
      <c r="U18" s="513"/>
      <c r="V18" s="514"/>
      <c r="W18" s="530"/>
      <c r="X18" s="531"/>
      <c r="Y18" s="531"/>
      <c r="Z18" s="531"/>
      <c r="AA18" s="531"/>
      <c r="AB18" s="555"/>
      <c r="AC18" s="429">
        <v>65.2</v>
      </c>
      <c r="AD18" s="430"/>
      <c r="AE18" s="430"/>
      <c r="AF18" s="430"/>
      <c r="AG18" s="515"/>
      <c r="AH18" s="429">
        <v>64.3</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14168474</v>
      </c>
      <c r="BO18" s="460"/>
      <c r="BP18" s="460"/>
      <c r="BQ18" s="460"/>
      <c r="BR18" s="460"/>
      <c r="BS18" s="460"/>
      <c r="BT18" s="460"/>
      <c r="BU18" s="461"/>
      <c r="BV18" s="459">
        <v>14054104</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479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17589935</v>
      </c>
      <c r="BO19" s="460"/>
      <c r="BP19" s="460"/>
      <c r="BQ19" s="460"/>
      <c r="BR19" s="460"/>
      <c r="BS19" s="460"/>
      <c r="BT19" s="460"/>
      <c r="BU19" s="461"/>
      <c r="BV19" s="459">
        <v>17501096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20088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33989392</v>
      </c>
      <c r="BO22" s="489"/>
      <c r="BP22" s="489"/>
      <c r="BQ22" s="489"/>
      <c r="BR22" s="489"/>
      <c r="BS22" s="489"/>
      <c r="BT22" s="489"/>
      <c r="BU22" s="490"/>
      <c r="BV22" s="488">
        <v>34155519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30713202</v>
      </c>
      <c r="BO23" s="460"/>
      <c r="BP23" s="460"/>
      <c r="BQ23" s="460"/>
      <c r="BR23" s="460"/>
      <c r="BS23" s="460"/>
      <c r="BT23" s="460"/>
      <c r="BU23" s="461"/>
      <c r="BV23" s="459">
        <v>30414269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8460</v>
      </c>
      <c r="R24" s="413"/>
      <c r="S24" s="413"/>
      <c r="T24" s="413"/>
      <c r="U24" s="413"/>
      <c r="V24" s="414"/>
      <c r="W24" s="502"/>
      <c r="X24" s="439"/>
      <c r="Y24" s="440"/>
      <c r="Z24" s="415" t="s">
        <v>171</v>
      </c>
      <c r="AA24" s="416"/>
      <c r="AB24" s="416"/>
      <c r="AC24" s="416"/>
      <c r="AD24" s="416"/>
      <c r="AE24" s="416"/>
      <c r="AF24" s="416"/>
      <c r="AG24" s="417"/>
      <c r="AH24" s="412">
        <v>427</v>
      </c>
      <c r="AI24" s="413"/>
      <c r="AJ24" s="413"/>
      <c r="AK24" s="413"/>
      <c r="AL24" s="414"/>
      <c r="AM24" s="412">
        <v>1338218</v>
      </c>
      <c r="AN24" s="413"/>
      <c r="AO24" s="413"/>
      <c r="AP24" s="413"/>
      <c r="AQ24" s="413"/>
      <c r="AR24" s="414"/>
      <c r="AS24" s="412">
        <v>3134</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23321604</v>
      </c>
      <c r="BO24" s="460"/>
      <c r="BP24" s="460"/>
      <c r="BQ24" s="460"/>
      <c r="BR24" s="460"/>
      <c r="BS24" s="460"/>
      <c r="BT24" s="460"/>
      <c r="BU24" s="461"/>
      <c r="BV24" s="459">
        <v>23198207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7230</v>
      </c>
      <c r="R25" s="413"/>
      <c r="S25" s="413"/>
      <c r="T25" s="413"/>
      <c r="U25" s="413"/>
      <c r="V25" s="414"/>
      <c r="W25" s="502"/>
      <c r="X25" s="439"/>
      <c r="Y25" s="440"/>
      <c r="Z25" s="415" t="s">
        <v>174</v>
      </c>
      <c r="AA25" s="416"/>
      <c r="AB25" s="416"/>
      <c r="AC25" s="416"/>
      <c r="AD25" s="416"/>
      <c r="AE25" s="416"/>
      <c r="AF25" s="416"/>
      <c r="AG25" s="417"/>
      <c r="AH25" s="412">
        <v>92</v>
      </c>
      <c r="AI25" s="413"/>
      <c r="AJ25" s="413"/>
      <c r="AK25" s="413"/>
      <c r="AL25" s="414"/>
      <c r="AM25" s="412">
        <v>287776</v>
      </c>
      <c r="AN25" s="413"/>
      <c r="AO25" s="413"/>
      <c r="AP25" s="413"/>
      <c r="AQ25" s="413"/>
      <c r="AR25" s="414"/>
      <c r="AS25" s="412">
        <v>3128</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1166237</v>
      </c>
      <c r="BO25" s="489"/>
      <c r="BP25" s="489"/>
      <c r="BQ25" s="489"/>
      <c r="BR25" s="489"/>
      <c r="BS25" s="489"/>
      <c r="BT25" s="489"/>
      <c r="BU25" s="490"/>
      <c r="BV25" s="488">
        <v>1354680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6500</v>
      </c>
      <c r="R26" s="413"/>
      <c r="S26" s="413"/>
      <c r="T26" s="413"/>
      <c r="U26" s="413"/>
      <c r="V26" s="414"/>
      <c r="W26" s="502"/>
      <c r="X26" s="439"/>
      <c r="Y26" s="440"/>
      <c r="Z26" s="415" t="s">
        <v>177</v>
      </c>
      <c r="AA26" s="470"/>
      <c r="AB26" s="470"/>
      <c r="AC26" s="470"/>
      <c r="AD26" s="470"/>
      <c r="AE26" s="470"/>
      <c r="AF26" s="470"/>
      <c r="AG26" s="471"/>
      <c r="AH26" s="412">
        <v>13</v>
      </c>
      <c r="AI26" s="413"/>
      <c r="AJ26" s="413"/>
      <c r="AK26" s="413"/>
      <c r="AL26" s="414"/>
      <c r="AM26" s="412">
        <v>46189</v>
      </c>
      <c r="AN26" s="413"/>
      <c r="AO26" s="413"/>
      <c r="AP26" s="413"/>
      <c r="AQ26" s="413"/>
      <c r="AR26" s="414"/>
      <c r="AS26" s="412">
        <v>3553</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128</v>
      </c>
      <c r="BO26" s="460"/>
      <c r="BP26" s="460"/>
      <c r="BQ26" s="460"/>
      <c r="BR26" s="460"/>
      <c r="BS26" s="460"/>
      <c r="BT26" s="460"/>
      <c r="BU26" s="461"/>
      <c r="BV26" s="459" t="s">
        <v>179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180</v>
      </c>
      <c r="F27" s="416"/>
      <c r="G27" s="416"/>
      <c r="H27" s="416"/>
      <c r="I27" s="416"/>
      <c r="J27" s="416"/>
      <c r="K27" s="417"/>
      <c r="L27" s="412">
        <v>1</v>
      </c>
      <c r="M27" s="413"/>
      <c r="N27" s="413"/>
      <c r="O27" s="413"/>
      <c r="P27" s="414"/>
      <c r="Q27" s="412">
        <v>5350</v>
      </c>
      <c r="R27" s="413"/>
      <c r="S27" s="413"/>
      <c r="T27" s="413"/>
      <c r="U27" s="413"/>
      <c r="V27" s="414"/>
      <c r="W27" s="502"/>
      <c r="X27" s="439"/>
      <c r="Y27" s="440"/>
      <c r="Z27" s="415" t="s">
        <v>181</v>
      </c>
      <c r="AA27" s="416"/>
      <c r="AB27" s="416"/>
      <c r="AC27" s="416"/>
      <c r="AD27" s="416"/>
      <c r="AE27" s="416"/>
      <c r="AF27" s="416"/>
      <c r="AG27" s="417"/>
      <c r="AH27" s="412">
        <v>44</v>
      </c>
      <c r="AI27" s="413"/>
      <c r="AJ27" s="413"/>
      <c r="AK27" s="413"/>
      <c r="AL27" s="414"/>
      <c r="AM27" s="412">
        <v>141369</v>
      </c>
      <c r="AN27" s="413"/>
      <c r="AO27" s="413"/>
      <c r="AP27" s="413"/>
      <c r="AQ27" s="413"/>
      <c r="AR27" s="414"/>
      <c r="AS27" s="412">
        <v>3213</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128</v>
      </c>
      <c r="BO27" s="494"/>
      <c r="BP27" s="494"/>
      <c r="BQ27" s="494"/>
      <c r="BR27" s="494"/>
      <c r="BS27" s="494"/>
      <c r="BT27" s="494"/>
      <c r="BU27" s="495"/>
      <c r="BV27" s="493" t="s">
        <v>129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183</v>
      </c>
      <c r="F28" s="416"/>
      <c r="G28" s="416"/>
      <c r="H28" s="416"/>
      <c r="I28" s="416"/>
      <c r="J28" s="416"/>
      <c r="K28" s="417"/>
      <c r="L28" s="412">
        <v>1</v>
      </c>
      <c r="M28" s="413"/>
      <c r="N28" s="413"/>
      <c r="O28" s="413"/>
      <c r="P28" s="414"/>
      <c r="Q28" s="412">
        <v>4750</v>
      </c>
      <c r="R28" s="413"/>
      <c r="S28" s="413"/>
      <c r="T28" s="413"/>
      <c r="U28" s="413"/>
      <c r="V28" s="414"/>
      <c r="W28" s="502"/>
      <c r="X28" s="439"/>
      <c r="Y28" s="440"/>
      <c r="Z28" s="415" t="s">
        <v>184</v>
      </c>
      <c r="AA28" s="416"/>
      <c r="AB28" s="416"/>
      <c r="AC28" s="416"/>
      <c r="AD28" s="416"/>
      <c r="AE28" s="416"/>
      <c r="AF28" s="416"/>
      <c r="AG28" s="417"/>
      <c r="AH28" s="412" t="s">
        <v>179</v>
      </c>
      <c r="AI28" s="413"/>
      <c r="AJ28" s="413"/>
      <c r="AK28" s="413"/>
      <c r="AL28" s="414"/>
      <c r="AM28" s="412" t="s">
        <v>129</v>
      </c>
      <c r="AN28" s="413"/>
      <c r="AO28" s="413"/>
      <c r="AP28" s="413"/>
      <c r="AQ28" s="413"/>
      <c r="AR28" s="414"/>
      <c r="AS28" s="412" t="s">
        <v>129</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3014657</v>
      </c>
      <c r="BO28" s="489"/>
      <c r="BP28" s="489"/>
      <c r="BQ28" s="489"/>
      <c r="BR28" s="489"/>
      <c r="BS28" s="489"/>
      <c r="BT28" s="489"/>
      <c r="BU28" s="490"/>
      <c r="BV28" s="488">
        <v>2327432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18</v>
      </c>
      <c r="M29" s="413"/>
      <c r="N29" s="413"/>
      <c r="O29" s="413"/>
      <c r="P29" s="414"/>
      <c r="Q29" s="412">
        <v>4400</v>
      </c>
      <c r="R29" s="413"/>
      <c r="S29" s="413"/>
      <c r="T29" s="413"/>
      <c r="U29" s="413"/>
      <c r="V29" s="414"/>
      <c r="W29" s="503"/>
      <c r="X29" s="504"/>
      <c r="Y29" s="505"/>
      <c r="Z29" s="415" t="s">
        <v>187</v>
      </c>
      <c r="AA29" s="416"/>
      <c r="AB29" s="416"/>
      <c r="AC29" s="416"/>
      <c r="AD29" s="416"/>
      <c r="AE29" s="416"/>
      <c r="AF29" s="416"/>
      <c r="AG29" s="417"/>
      <c r="AH29" s="412">
        <v>471</v>
      </c>
      <c r="AI29" s="413"/>
      <c r="AJ29" s="413"/>
      <c r="AK29" s="413"/>
      <c r="AL29" s="414"/>
      <c r="AM29" s="412">
        <v>1479587</v>
      </c>
      <c r="AN29" s="413"/>
      <c r="AO29" s="413"/>
      <c r="AP29" s="413"/>
      <c r="AQ29" s="413"/>
      <c r="AR29" s="414"/>
      <c r="AS29" s="412">
        <v>3141</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2165</v>
      </c>
      <c r="BO29" s="460"/>
      <c r="BP29" s="460"/>
      <c r="BQ29" s="460"/>
      <c r="BR29" s="460"/>
      <c r="BS29" s="460"/>
      <c r="BT29" s="460"/>
      <c r="BU29" s="461"/>
      <c r="BV29" s="459">
        <v>2165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94.7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344470</v>
      </c>
      <c r="BO30" s="494"/>
      <c r="BP30" s="494"/>
      <c r="BQ30" s="494"/>
      <c r="BR30" s="494"/>
      <c r="BS30" s="494"/>
      <c r="BT30" s="494"/>
      <c r="BU30" s="495"/>
      <c r="BV30" s="493">
        <v>373139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198</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204</v>
      </c>
      <c r="CP33" s="411"/>
      <c r="CQ33" s="410" t="s">
        <v>205</v>
      </c>
      <c r="CR33" s="410"/>
      <c r="CS33" s="410"/>
      <c r="CT33" s="410"/>
      <c r="CU33" s="410"/>
      <c r="CV33" s="410"/>
      <c r="CW33" s="410"/>
      <c r="CX33" s="410"/>
      <c r="CY33" s="410"/>
      <c r="CZ33" s="410"/>
      <c r="DA33" s="410"/>
      <c r="DB33" s="410"/>
      <c r="DC33" s="410"/>
      <c r="DD33" s="410"/>
      <c r="DE33" s="410"/>
      <c r="DF33" s="203"/>
      <c r="DG33" s="409" t="s">
        <v>206</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IF('各会計、関係団体の財政状況及び健全化判断比率'!B33="","",'各会計、関係団体の財政状況及び健全化判断比率'!B33)</f>
        <v>港湾施設事業特別会計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赤坂地区排水処理事業特別会計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8</v>
      </c>
      <c r="AN35" s="407"/>
      <c r="AO35" s="408" t="str">
        <f>IF('各会計、関係団体の財政状況及び健全化判断比率'!B32="","",'各会計、関係団体の財政状況及び健全化判断比率'!B32)</f>
        <v>病院事業会計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国民健康保険野上厚生病院組合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同和対策住宅資金貸付事業特別会計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海南海草老人福祉施設事務組合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海南海草環境衛生施設組合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五色台広域施設組合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和歌山地方税回収機構</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和歌山県後期高齢者医療広域連合（一般会計）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17</v>
      </c>
      <c r="BX41" s="407"/>
      <c r="BY41" s="408" t="str">
        <f>IF('各会計、関係団体の財政状況及び健全化判断比率'!B75="","",'各会計、関係団体の財政状況及び健全化判断比率'!B75)</f>
        <v>和歌山県後期高齢者医療広域連合（特別会計）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18</v>
      </c>
      <c r="BX42" s="407"/>
      <c r="BY42" s="408" t="str">
        <f>IF('各会計、関係団体の財政状況及び健全化判断比率'!B76="","",'各会計、関係団体の財政状況及び健全化判断比率'!B76)</f>
        <v>紀の海広域施設組合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4" t="s">
        <v>208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601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6" t="s">
        <v>564</v>
      </c>
      <c r="D34" s="1216"/>
      <c r="E34" s="1217"/>
      <c r="F34" s="32" t="s">
        <v>565</v>
      </c>
      <c r="G34" s="33" t="s">
        <v>566</v>
      </c>
      <c r="H34" s="33" t="s">
        <v>567</v>
      </c>
      <c r="I34" s="33" t="s">
        <v>568</v>
      </c>
      <c r="J34" s="34" t="s">
        <v>569</v>
      </c>
      <c r="K34" s="22"/>
      <c r="L34" s="22"/>
      <c r="M34" s="22"/>
      <c r="N34" s="22"/>
      <c r="O34" s="22"/>
      <c r="P34" s="22"/>
    </row>
    <row r="35" spans="1:16" ht="39" customHeight="1" x14ac:dyDescent="0.15">
      <c r="A35" s="22"/>
      <c r="B35" s="35"/>
      <c r="C35" s="1210" t="s">
        <v>570</v>
      </c>
      <c r="D35" s="1211"/>
      <c r="E35" s="1212"/>
      <c r="F35" s="36" t="s">
        <v>571</v>
      </c>
      <c r="G35" s="37" t="s">
        <v>572</v>
      </c>
      <c r="H35" s="37">
        <v>1.93</v>
      </c>
      <c r="I35" s="37">
        <v>4.5</v>
      </c>
      <c r="J35" s="38">
        <v>7.12</v>
      </c>
      <c r="K35" s="22"/>
      <c r="L35" s="22"/>
      <c r="M35" s="22"/>
      <c r="N35" s="22"/>
      <c r="O35" s="22"/>
      <c r="P35" s="22"/>
    </row>
    <row r="36" spans="1:16" ht="39" customHeight="1" x14ac:dyDescent="0.15">
      <c r="A36" s="22"/>
      <c r="B36" s="35"/>
      <c r="C36" s="1210" t="s">
        <v>573</v>
      </c>
      <c r="D36" s="1211"/>
      <c r="E36" s="1212"/>
      <c r="F36" s="36">
        <v>5.48</v>
      </c>
      <c r="G36" s="37">
        <v>2.94</v>
      </c>
      <c r="H36" s="37">
        <v>4.1500000000000004</v>
      </c>
      <c r="I36" s="37">
        <v>5.31</v>
      </c>
      <c r="J36" s="38">
        <v>6.3</v>
      </c>
      <c r="K36" s="22"/>
      <c r="L36" s="22"/>
      <c r="M36" s="22"/>
      <c r="N36" s="22"/>
      <c r="O36" s="22"/>
      <c r="P36" s="22"/>
    </row>
    <row r="37" spans="1:16" ht="39" customHeight="1" x14ac:dyDescent="0.15">
      <c r="A37" s="22"/>
      <c r="B37" s="35"/>
      <c r="C37" s="1210" t="s">
        <v>574</v>
      </c>
      <c r="D37" s="1211"/>
      <c r="E37" s="1212"/>
      <c r="F37" s="36">
        <v>6.1</v>
      </c>
      <c r="G37" s="37">
        <v>6.3</v>
      </c>
      <c r="H37" s="37">
        <v>5.82</v>
      </c>
      <c r="I37" s="37">
        <v>5.91</v>
      </c>
      <c r="J37" s="38">
        <v>5.9</v>
      </c>
      <c r="K37" s="22"/>
      <c r="L37" s="22"/>
      <c r="M37" s="22"/>
      <c r="N37" s="22"/>
      <c r="O37" s="22"/>
      <c r="P37" s="22"/>
    </row>
    <row r="38" spans="1:16" ht="39" customHeight="1" x14ac:dyDescent="0.15">
      <c r="A38" s="22"/>
      <c r="B38" s="35"/>
      <c r="C38" s="1210" t="s">
        <v>575</v>
      </c>
      <c r="D38" s="1211"/>
      <c r="E38" s="1212"/>
      <c r="F38" s="36">
        <v>1.42</v>
      </c>
      <c r="G38" s="37">
        <v>2.74</v>
      </c>
      <c r="H38" s="37">
        <v>2.2200000000000002</v>
      </c>
      <c r="I38" s="37">
        <v>3.04</v>
      </c>
      <c r="J38" s="38">
        <v>0.81</v>
      </c>
      <c r="K38" s="22"/>
      <c r="L38" s="22"/>
      <c r="M38" s="22"/>
      <c r="N38" s="22"/>
      <c r="O38" s="22"/>
      <c r="P38" s="22"/>
    </row>
    <row r="39" spans="1:16" ht="39" customHeight="1" x14ac:dyDescent="0.15">
      <c r="A39" s="22"/>
      <c r="B39" s="35"/>
      <c r="C39" s="1210" t="s">
        <v>576</v>
      </c>
      <c r="D39" s="1211"/>
      <c r="E39" s="1212"/>
      <c r="F39" s="36">
        <v>3.21</v>
      </c>
      <c r="G39" s="37">
        <v>0.77</v>
      </c>
      <c r="H39" s="37">
        <v>0.53</v>
      </c>
      <c r="I39" s="37">
        <v>0.44</v>
      </c>
      <c r="J39" s="38">
        <v>0.59</v>
      </c>
      <c r="K39" s="22"/>
      <c r="L39" s="22"/>
      <c r="M39" s="22"/>
      <c r="N39" s="22"/>
      <c r="O39" s="22"/>
      <c r="P39" s="22"/>
    </row>
    <row r="40" spans="1:16" ht="39" customHeight="1" x14ac:dyDescent="0.15">
      <c r="A40" s="22"/>
      <c r="B40" s="35"/>
      <c r="C40" s="1210" t="s">
        <v>577</v>
      </c>
      <c r="D40" s="1211"/>
      <c r="E40" s="1212"/>
      <c r="F40" s="36">
        <v>7.0000000000000007E-2</v>
      </c>
      <c r="G40" s="37">
        <v>0.08</v>
      </c>
      <c r="H40" s="37">
        <v>0.03</v>
      </c>
      <c r="I40" s="37">
        <v>0.05</v>
      </c>
      <c r="J40" s="38">
        <v>0.05</v>
      </c>
      <c r="K40" s="22"/>
      <c r="L40" s="22"/>
      <c r="M40" s="22"/>
      <c r="N40" s="22"/>
      <c r="O40" s="22"/>
      <c r="P40" s="22"/>
    </row>
    <row r="41" spans="1:16" ht="39" customHeight="1" x14ac:dyDescent="0.15">
      <c r="A41" s="22"/>
      <c r="B41" s="35"/>
      <c r="C41" s="1210" t="s">
        <v>578</v>
      </c>
      <c r="D41" s="1211"/>
      <c r="E41" s="1212"/>
      <c r="F41" s="36">
        <v>0.1</v>
      </c>
      <c r="G41" s="37">
        <v>0.11</v>
      </c>
      <c r="H41" s="37">
        <v>0.01</v>
      </c>
      <c r="I41" s="37">
        <v>0.03</v>
      </c>
      <c r="J41" s="38">
        <v>0.01</v>
      </c>
      <c r="K41" s="22"/>
      <c r="L41" s="22"/>
      <c r="M41" s="22"/>
      <c r="N41" s="22"/>
      <c r="O41" s="22"/>
      <c r="P41" s="22"/>
    </row>
    <row r="42" spans="1:16" ht="39" customHeight="1" x14ac:dyDescent="0.15">
      <c r="A42" s="22"/>
      <c r="B42" s="39"/>
      <c r="C42" s="1210" t="s">
        <v>579</v>
      </c>
      <c r="D42" s="1211"/>
      <c r="E42" s="1212"/>
      <c r="F42" s="36" t="s">
        <v>516</v>
      </c>
      <c r="G42" s="37" t="s">
        <v>516</v>
      </c>
      <c r="H42" s="37" t="s">
        <v>516</v>
      </c>
      <c r="I42" s="37" t="s">
        <v>516</v>
      </c>
      <c r="J42" s="38" t="s">
        <v>516</v>
      </c>
      <c r="K42" s="22"/>
      <c r="L42" s="22"/>
      <c r="M42" s="22"/>
      <c r="N42" s="22"/>
      <c r="O42" s="22"/>
      <c r="P42" s="22"/>
    </row>
    <row r="43" spans="1:16" ht="39" customHeight="1" thickBot="1" x14ac:dyDescent="0.2">
      <c r="A43" s="22"/>
      <c r="B43" s="40"/>
      <c r="C43" s="1213" t="s">
        <v>580</v>
      </c>
      <c r="D43" s="1214"/>
      <c r="E43" s="1215"/>
      <c r="F43" s="41">
        <v>0</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cfquRiwbvYQ0UyBuRSGzZDPb5fO0pK4zcPagz4PIhxHt6jMVzT9NvzT08QJ7DC5K7oMoZQaZxQPDJ+89TJq/A==" saltValue="GVriCXw/ffCjP/7gn0Sz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2815</v>
      </c>
      <c r="L45" s="60">
        <v>2860</v>
      </c>
      <c r="M45" s="60">
        <v>2875</v>
      </c>
      <c r="N45" s="60">
        <v>3078</v>
      </c>
      <c r="O45" s="61">
        <v>3134</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x14ac:dyDescent="0.15">
      <c r="A48" s="48"/>
      <c r="B48" s="1238"/>
      <c r="C48" s="1239"/>
      <c r="D48" s="62"/>
      <c r="E48" s="1220" t="s">
        <v>15</v>
      </c>
      <c r="F48" s="1220"/>
      <c r="G48" s="1220"/>
      <c r="H48" s="1220"/>
      <c r="I48" s="1220"/>
      <c r="J48" s="1221"/>
      <c r="K48" s="63">
        <v>165</v>
      </c>
      <c r="L48" s="64">
        <v>79</v>
      </c>
      <c r="M48" s="64">
        <v>100</v>
      </c>
      <c r="N48" s="64">
        <v>161</v>
      </c>
      <c r="O48" s="65">
        <v>181</v>
      </c>
      <c r="P48" s="48"/>
      <c r="Q48" s="48"/>
      <c r="R48" s="48"/>
      <c r="S48" s="48"/>
      <c r="T48" s="48"/>
      <c r="U48" s="48"/>
    </row>
    <row r="49" spans="1:21" ht="30.75" customHeight="1" x14ac:dyDescent="0.15">
      <c r="A49" s="48"/>
      <c r="B49" s="1238"/>
      <c r="C49" s="1239"/>
      <c r="D49" s="62"/>
      <c r="E49" s="1220" t="s">
        <v>16</v>
      </c>
      <c r="F49" s="1220"/>
      <c r="G49" s="1220"/>
      <c r="H49" s="1220"/>
      <c r="I49" s="1220"/>
      <c r="J49" s="1221"/>
      <c r="K49" s="63">
        <v>62</v>
      </c>
      <c r="L49" s="64">
        <v>64</v>
      </c>
      <c r="M49" s="64">
        <v>51</v>
      </c>
      <c r="N49" s="64">
        <v>53</v>
      </c>
      <c r="O49" s="65">
        <v>49</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516</v>
      </c>
      <c r="L50" s="64" t="s">
        <v>516</v>
      </c>
      <c r="M50" s="64" t="s">
        <v>516</v>
      </c>
      <c r="N50" s="64" t="s">
        <v>516</v>
      </c>
      <c r="O50" s="65" t="s">
        <v>516</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516</v>
      </c>
      <c r="L51" s="64" t="s">
        <v>516</v>
      </c>
      <c r="M51" s="64" t="s">
        <v>516</v>
      </c>
      <c r="N51" s="64">
        <v>0</v>
      </c>
      <c r="O51" s="65">
        <v>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2295</v>
      </c>
      <c r="L52" s="64">
        <v>2251</v>
      </c>
      <c r="M52" s="64">
        <v>2298</v>
      </c>
      <c r="N52" s="64">
        <v>2343</v>
      </c>
      <c r="O52" s="65">
        <v>2376</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747</v>
      </c>
      <c r="L53" s="69">
        <v>752</v>
      </c>
      <c r="M53" s="69">
        <v>728</v>
      </c>
      <c r="N53" s="69">
        <v>949</v>
      </c>
      <c r="O53" s="70">
        <v>988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vbXeKn0vLta9Hy2BovDJdkf6NhKbbqNfZnuTnKov6mtpmi24eNFcIjgRuhjaMsMsrI9L8Q0x8LYF0v+2FUYA==" saltValue="K57XTcfx2kJP+J3lRex1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6" t="s">
        <v>30</v>
      </c>
      <c r="C41" s="1257"/>
      <c r="D41" s="102"/>
      <c r="E41" s="1258" t="s">
        <v>31</v>
      </c>
      <c r="F41" s="1258"/>
      <c r="G41" s="1258"/>
      <c r="H41" s="1259"/>
      <c r="I41" s="351">
        <v>33560</v>
      </c>
      <c r="J41" s="352">
        <v>32725</v>
      </c>
      <c r="K41" s="352">
        <v>33830</v>
      </c>
      <c r="L41" s="352">
        <v>34156</v>
      </c>
      <c r="M41" s="353">
        <v>33989</v>
      </c>
    </row>
    <row r="42" spans="2:13" ht="27.75" customHeight="1" x14ac:dyDescent="0.15">
      <c r="B42" s="1246"/>
      <c r="C42" s="1247"/>
      <c r="D42" s="103"/>
      <c r="E42" s="1250" t="s">
        <v>32</v>
      </c>
      <c r="F42" s="1250"/>
      <c r="G42" s="1250"/>
      <c r="H42" s="1251"/>
      <c r="I42" s="354" t="s">
        <v>516</v>
      </c>
      <c r="J42" s="355" t="s">
        <v>516</v>
      </c>
      <c r="K42" s="355" t="s">
        <v>516</v>
      </c>
      <c r="L42" s="355" t="s">
        <v>516</v>
      </c>
      <c r="M42" s="356" t="s">
        <v>516</v>
      </c>
    </row>
    <row r="43" spans="2:13" ht="27.75" customHeight="1" x14ac:dyDescent="0.15">
      <c r="B43" s="1246"/>
      <c r="C43" s="1247"/>
      <c r="D43" s="103"/>
      <c r="E43" s="1250" t="s">
        <v>33</v>
      </c>
      <c r="F43" s="1250"/>
      <c r="G43" s="1250"/>
      <c r="H43" s="1251"/>
      <c r="I43" s="354">
        <v>1296</v>
      </c>
      <c r="J43" s="355">
        <v>1374</v>
      </c>
      <c r="K43" s="355">
        <v>1646</v>
      </c>
      <c r="L43" s="355">
        <v>1742</v>
      </c>
      <c r="M43" s="356">
        <v>1789</v>
      </c>
    </row>
    <row r="44" spans="2:13" ht="27.75" customHeight="1" x14ac:dyDescent="0.15">
      <c r="B44" s="1246"/>
      <c r="C44" s="1247"/>
      <c r="D44" s="103"/>
      <c r="E44" s="1250" t="s">
        <v>34</v>
      </c>
      <c r="F44" s="1250"/>
      <c r="G44" s="1250"/>
      <c r="H44" s="1251"/>
      <c r="I44" s="354">
        <v>1096</v>
      </c>
      <c r="J44" s="355">
        <v>978</v>
      </c>
      <c r="K44" s="355">
        <v>930</v>
      </c>
      <c r="L44" s="355">
        <v>888</v>
      </c>
      <c r="M44" s="356">
        <v>986</v>
      </c>
    </row>
    <row r="45" spans="2:13" ht="27.75" customHeight="1" x14ac:dyDescent="0.15">
      <c r="B45" s="1246"/>
      <c r="C45" s="1247"/>
      <c r="D45" s="103"/>
      <c r="E45" s="1250" t="s">
        <v>35</v>
      </c>
      <c r="F45" s="1250"/>
      <c r="G45" s="1250"/>
      <c r="H45" s="1251"/>
      <c r="I45" s="354">
        <v>3880</v>
      </c>
      <c r="J45" s="355">
        <v>3571</v>
      </c>
      <c r="K45" s="355">
        <v>3323</v>
      </c>
      <c r="L45" s="355">
        <v>3267</v>
      </c>
      <c r="M45" s="356">
        <v>3183</v>
      </c>
    </row>
    <row r="46" spans="2:13" ht="27.75" customHeight="1" x14ac:dyDescent="0.15">
      <c r="B46" s="1246"/>
      <c r="C46" s="1247"/>
      <c r="D46" s="104"/>
      <c r="E46" s="1250" t="s">
        <v>36</v>
      </c>
      <c r="F46" s="1250"/>
      <c r="G46" s="1250"/>
      <c r="H46" s="1251"/>
      <c r="I46" s="354" t="s">
        <v>516</v>
      </c>
      <c r="J46" s="355" t="s">
        <v>516</v>
      </c>
      <c r="K46" s="355" t="s">
        <v>516</v>
      </c>
      <c r="L46" s="355" t="s">
        <v>516</v>
      </c>
      <c r="M46" s="356" t="s">
        <v>516</v>
      </c>
    </row>
    <row r="47" spans="2:13" ht="27.75" customHeight="1" x14ac:dyDescent="0.15">
      <c r="B47" s="1246"/>
      <c r="C47" s="1247"/>
      <c r="D47" s="105"/>
      <c r="E47" s="1260" t="s">
        <v>37</v>
      </c>
      <c r="F47" s="1261"/>
      <c r="G47" s="1261"/>
      <c r="H47" s="1262"/>
      <c r="I47" s="354" t="s">
        <v>516</v>
      </c>
      <c r="J47" s="355" t="s">
        <v>516</v>
      </c>
      <c r="K47" s="355" t="s">
        <v>516</v>
      </c>
      <c r="L47" s="355" t="s">
        <v>516</v>
      </c>
      <c r="M47" s="356" t="s">
        <v>516</v>
      </c>
    </row>
    <row r="48" spans="2:13" ht="27.75" customHeight="1" x14ac:dyDescent="0.15">
      <c r="B48" s="1246"/>
      <c r="C48" s="1247"/>
      <c r="D48" s="103"/>
      <c r="E48" s="1250" t="s">
        <v>38</v>
      </c>
      <c r="F48" s="1250"/>
      <c r="G48" s="1250"/>
      <c r="H48" s="1251"/>
      <c r="I48" s="354" t="s">
        <v>516</v>
      </c>
      <c r="J48" s="355" t="s">
        <v>516</v>
      </c>
      <c r="K48" s="355" t="s">
        <v>516</v>
      </c>
      <c r="L48" s="355" t="s">
        <v>516</v>
      </c>
      <c r="M48" s="356" t="s">
        <v>516</v>
      </c>
    </row>
    <row r="49" spans="2:13" ht="27.75" customHeight="1" x14ac:dyDescent="0.15">
      <c r="B49" s="1248"/>
      <c r="C49" s="1249"/>
      <c r="D49" s="103"/>
      <c r="E49" s="1250" t="s">
        <v>39</v>
      </c>
      <c r="F49" s="1250"/>
      <c r="G49" s="1250"/>
      <c r="H49" s="1251"/>
      <c r="I49" s="354">
        <v>18</v>
      </c>
      <c r="J49" s="355">
        <v>4</v>
      </c>
      <c r="K49" s="355">
        <v>49</v>
      </c>
      <c r="L49" s="355">
        <v>65</v>
      </c>
      <c r="M49" s="356" t="s">
        <v>516</v>
      </c>
    </row>
    <row r="50" spans="2:13" ht="27.75" customHeight="1" x14ac:dyDescent="0.15">
      <c r="B50" s="1244" t="s">
        <v>40</v>
      </c>
      <c r="C50" s="1245"/>
      <c r="D50" s="106"/>
      <c r="E50" s="1250" t="s">
        <v>41</v>
      </c>
      <c r="F50" s="1250"/>
      <c r="G50" s="1250"/>
      <c r="H50" s="1251"/>
      <c r="I50" s="354">
        <v>3634</v>
      </c>
      <c r="J50" s="355">
        <v>3576</v>
      </c>
      <c r="K50" s="355">
        <v>3566</v>
      </c>
      <c r="L50" s="355">
        <v>3375</v>
      </c>
      <c r="M50" s="356">
        <v>4342</v>
      </c>
    </row>
    <row r="51" spans="2:13" ht="27.75" customHeight="1" x14ac:dyDescent="0.15">
      <c r="B51" s="1246"/>
      <c r="C51" s="1247"/>
      <c r="D51" s="103"/>
      <c r="E51" s="1250" t="s">
        <v>42</v>
      </c>
      <c r="F51" s="1250"/>
      <c r="G51" s="1250"/>
      <c r="H51" s="1251"/>
      <c r="I51" s="354">
        <v>2110</v>
      </c>
      <c r="J51" s="355">
        <v>2158</v>
      </c>
      <c r="K51" s="355">
        <v>2143</v>
      </c>
      <c r="L51" s="355">
        <v>1930</v>
      </c>
      <c r="M51" s="356">
        <v>2106</v>
      </c>
    </row>
    <row r="52" spans="2:13" ht="27.75" customHeight="1" x14ac:dyDescent="0.15">
      <c r="B52" s="1248"/>
      <c r="C52" s="1249"/>
      <c r="D52" s="103"/>
      <c r="E52" s="1250" t="s">
        <v>43</v>
      </c>
      <c r="F52" s="1250"/>
      <c r="G52" s="1250"/>
      <c r="H52" s="1251"/>
      <c r="I52" s="354">
        <v>23614</v>
      </c>
      <c r="J52" s="355">
        <v>23563</v>
      </c>
      <c r="K52" s="355">
        <v>23905</v>
      </c>
      <c r="L52" s="355">
        <v>24596</v>
      </c>
      <c r="M52" s="356">
        <v>24262</v>
      </c>
    </row>
    <row r="53" spans="2:13" ht="27.75" customHeight="1" thickBot="1" x14ac:dyDescent="0.2">
      <c r="B53" s="1252" t="s">
        <v>44</v>
      </c>
      <c r="C53" s="1253"/>
      <c r="D53" s="107"/>
      <c r="E53" s="1254" t="s">
        <v>45</v>
      </c>
      <c r="F53" s="1254"/>
      <c r="G53" s="1254"/>
      <c r="H53" s="1255"/>
      <c r="I53" s="357">
        <v>10493</v>
      </c>
      <c r="J53" s="358">
        <v>9356</v>
      </c>
      <c r="K53" s="358">
        <v>10164</v>
      </c>
      <c r="L53" s="358">
        <v>10216</v>
      </c>
      <c r="M53" s="359">
        <v>9236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yIvES7HWF6FtcAFG1Pm9MLgy1dFSvCURAdfCvGltvBKNBoZwEiOE/VKu8Y7AUn4aV9Q2W2vIYDkB076Rt5DMw==" saltValue="kQv1wHtreLWHIB+PRgkS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1" t="s">
        <v>48</v>
      </c>
      <c r="D55" s="1271"/>
      <c r="E55" s="1272"/>
      <c r="F55" s="119">
        <v>2462</v>
      </c>
      <c r="G55" s="119">
        <v>2327</v>
      </c>
      <c r="H55" s="120">
        <v>3015</v>
      </c>
    </row>
    <row r="56" spans="2:8" ht="52.5" customHeight="1" x14ac:dyDescent="0.15">
      <c r="B56" s="121"/>
      <c r="C56" s="1273" t="s">
        <v>49</v>
      </c>
      <c r="D56" s="1273"/>
      <c r="E56" s="1274"/>
      <c r="F56" s="122">
        <v>2</v>
      </c>
      <c r="G56" s="122">
        <v>2</v>
      </c>
      <c r="H56" s="123">
        <v>2</v>
      </c>
    </row>
    <row r="57" spans="2:8" ht="53.25" customHeight="1" x14ac:dyDescent="0.15">
      <c r="B57" s="121"/>
      <c r="C57" s="1275" t="s">
        <v>50</v>
      </c>
      <c r="D57" s="1275"/>
      <c r="E57" s="1276"/>
      <c r="F57" s="124">
        <v>359</v>
      </c>
      <c r="G57" s="124">
        <v>373</v>
      </c>
      <c r="H57" s="125">
        <v>344</v>
      </c>
    </row>
    <row r="58" spans="2:8" ht="45.75" customHeight="1" x14ac:dyDescent="0.15">
      <c r="B58" s="126"/>
      <c r="C58" s="1263" t="s">
        <v>596</v>
      </c>
      <c r="D58" s="1264"/>
      <c r="E58" s="1265"/>
      <c r="F58" s="127">
        <v>140</v>
      </c>
      <c r="G58" s="127">
        <v>140</v>
      </c>
      <c r="H58" s="128">
        <v>113</v>
      </c>
    </row>
    <row r="59" spans="2:8" ht="45.75" customHeight="1" x14ac:dyDescent="0.15">
      <c r="B59" s="126"/>
      <c r="C59" s="1263" t="s">
        <v>597</v>
      </c>
      <c r="D59" s="1264"/>
      <c r="E59" s="1265"/>
      <c r="F59" s="127">
        <v>76</v>
      </c>
      <c r="G59" s="127">
        <v>92</v>
      </c>
      <c r="H59" s="128">
        <v>93</v>
      </c>
    </row>
    <row r="60" spans="2:8" ht="45.75" customHeight="1" x14ac:dyDescent="0.15">
      <c r="B60" s="126"/>
      <c r="C60" s="1263" t="s">
        <v>598</v>
      </c>
      <c r="D60" s="1264"/>
      <c r="E60" s="1265"/>
      <c r="F60" s="127">
        <v>48</v>
      </c>
      <c r="G60" s="127">
        <v>47</v>
      </c>
      <c r="H60" s="128">
        <v>47</v>
      </c>
    </row>
    <row r="61" spans="2:8" ht="45.75" customHeight="1" x14ac:dyDescent="0.15">
      <c r="B61" s="126"/>
      <c r="C61" s="1263" t="s">
        <v>599</v>
      </c>
      <c r="D61" s="1264"/>
      <c r="E61" s="1265"/>
      <c r="F61" s="127">
        <v>44</v>
      </c>
      <c r="G61" s="127">
        <v>44</v>
      </c>
      <c r="H61" s="128">
        <v>42</v>
      </c>
    </row>
    <row r="62" spans="2:8" ht="45.75" customHeight="1" thickBot="1" x14ac:dyDescent="0.2">
      <c r="B62" s="129"/>
      <c r="C62" s="1266" t="s">
        <v>600</v>
      </c>
      <c r="D62" s="1267"/>
      <c r="E62" s="1268"/>
      <c r="F62" s="130">
        <v>20</v>
      </c>
      <c r="G62" s="130">
        <v>20</v>
      </c>
      <c r="H62" s="131">
        <v>20</v>
      </c>
    </row>
    <row r="63" spans="2:8" ht="52.5" customHeight="1" thickBot="1" x14ac:dyDescent="0.2">
      <c r="B63" s="132"/>
      <c r="C63" s="1269" t="s">
        <v>51</v>
      </c>
      <c r="D63" s="1269"/>
      <c r="E63" s="1270"/>
      <c r="F63" s="133">
        <v>2823</v>
      </c>
      <c r="G63" s="133">
        <v>2703</v>
      </c>
      <c r="H63" s="134">
        <v>3361</v>
      </c>
    </row>
    <row r="64" spans="2:8" x14ac:dyDescent="0.15"/>
  </sheetData>
  <sheetProtection algorithmName="SHA-512" hashValue="WhBCWvJ+hxhizT3fRKP1qasn+MwE03ayKNQ0zNAyiSe3Y4RqFFju+hu0xEGj2eg7L476onyBd7lJ+IlUYnmTFw==" saltValue="D4udOI5wzxF6vmB68Wdb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0" zoomScaleNormal="8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605</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557</v>
      </c>
      <c r="BQ50" s="1282"/>
      <c r="BR50" s="1282"/>
      <c r="BS50" s="1282"/>
      <c r="BT50" s="1282"/>
      <c r="BU50" s="1282"/>
      <c r="BV50" s="1282"/>
      <c r="BW50" s="1282"/>
      <c r="BX50" s="1282" t="s">
        <v>558</v>
      </c>
      <c r="BY50" s="1282"/>
      <c r="BZ50" s="1282"/>
      <c r="CA50" s="1282"/>
      <c r="CB50" s="1282"/>
      <c r="CC50" s="1282"/>
      <c r="CD50" s="1282"/>
      <c r="CE50" s="1282"/>
      <c r="CF50" s="1282" t="s">
        <v>559</v>
      </c>
      <c r="CG50" s="1282"/>
      <c r="CH50" s="1282"/>
      <c r="CI50" s="1282"/>
      <c r="CJ50" s="1282"/>
      <c r="CK50" s="1282"/>
      <c r="CL50" s="1282"/>
      <c r="CM50" s="1282"/>
      <c r="CN50" s="1282" t="s">
        <v>560</v>
      </c>
      <c r="CO50" s="1282"/>
      <c r="CP50" s="1282"/>
      <c r="CQ50" s="1282"/>
      <c r="CR50" s="1282"/>
      <c r="CS50" s="1282"/>
      <c r="CT50" s="1282"/>
      <c r="CU50" s="1282"/>
      <c r="CV50" s="1282" t="s">
        <v>561</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606</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277">
        <v>89.4</v>
      </c>
      <c r="BQ51" s="1277"/>
      <c r="BR51" s="1277"/>
      <c r="BS51" s="1277"/>
      <c r="BT51" s="1277"/>
      <c r="BU51" s="1277"/>
      <c r="BV51" s="1277"/>
      <c r="BW51" s="1277"/>
      <c r="BX51" s="1277">
        <v>79.400000000000006</v>
      </c>
      <c r="BY51" s="1277"/>
      <c r="BZ51" s="1277"/>
      <c r="CA51" s="1277"/>
      <c r="CB51" s="1277"/>
      <c r="CC51" s="1277"/>
      <c r="CD51" s="1277"/>
      <c r="CE51" s="1277"/>
      <c r="CF51" s="1277">
        <v>88</v>
      </c>
      <c r="CG51" s="1277"/>
      <c r="CH51" s="1277"/>
      <c r="CI51" s="1277"/>
      <c r="CJ51" s="1277"/>
      <c r="CK51" s="1277"/>
      <c r="CL51" s="1277"/>
      <c r="CM51" s="1277"/>
      <c r="CN51" s="1277">
        <v>85.4</v>
      </c>
      <c r="CO51" s="1277"/>
      <c r="CP51" s="1277"/>
      <c r="CQ51" s="1277"/>
      <c r="CR51" s="1277"/>
      <c r="CS51" s="1277"/>
      <c r="CT51" s="1277"/>
      <c r="CU51" s="1277"/>
      <c r="CV51" s="1277">
        <v>74.099999999999994</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608</v>
      </c>
      <c r="BC53" s="1280"/>
      <c r="BD53" s="1280"/>
      <c r="BE53" s="1280"/>
      <c r="BF53" s="1280"/>
      <c r="BG53" s="1280"/>
      <c r="BH53" s="1280"/>
      <c r="BI53" s="1280"/>
      <c r="BJ53" s="1280"/>
      <c r="BK53" s="1280"/>
      <c r="BL53" s="1280"/>
      <c r="BM53" s="1280"/>
      <c r="BN53" s="1280"/>
      <c r="BO53" s="1280"/>
      <c r="BP53" s="1277">
        <v>64.3</v>
      </c>
      <c r="BQ53" s="1277"/>
      <c r="BR53" s="1277"/>
      <c r="BS53" s="1277"/>
      <c r="BT53" s="1277"/>
      <c r="BU53" s="1277"/>
      <c r="BV53" s="1277"/>
      <c r="BW53" s="1277"/>
      <c r="BX53" s="1277">
        <v>65.099999999999994</v>
      </c>
      <c r="BY53" s="1277"/>
      <c r="BZ53" s="1277"/>
      <c r="CA53" s="1277"/>
      <c r="CB53" s="1277"/>
      <c r="CC53" s="1277"/>
      <c r="CD53" s="1277"/>
      <c r="CE53" s="1277"/>
      <c r="CF53" s="1277">
        <v>64.099999999999994</v>
      </c>
      <c r="CG53" s="1277"/>
      <c r="CH53" s="1277"/>
      <c r="CI53" s="1277"/>
      <c r="CJ53" s="1277"/>
      <c r="CK53" s="1277"/>
      <c r="CL53" s="1277"/>
      <c r="CM53" s="1277"/>
      <c r="CN53" s="1277">
        <v>63.9</v>
      </c>
      <c r="CO53" s="1277"/>
      <c r="CP53" s="1277"/>
      <c r="CQ53" s="1277"/>
      <c r="CR53" s="1277"/>
      <c r="CS53" s="1277"/>
      <c r="CT53" s="1277"/>
      <c r="CU53" s="1277"/>
      <c r="CV53" s="1277">
        <v>64.900000000000006</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609</v>
      </c>
      <c r="AO55" s="1282"/>
      <c r="AP55" s="1282"/>
      <c r="AQ55" s="1282"/>
      <c r="AR55" s="1282"/>
      <c r="AS55" s="1282"/>
      <c r="AT55" s="1282"/>
      <c r="AU55" s="1282"/>
      <c r="AV55" s="1282"/>
      <c r="AW55" s="1282"/>
      <c r="AX55" s="1282"/>
      <c r="AY55" s="1282"/>
      <c r="AZ55" s="1282"/>
      <c r="BA55" s="1282"/>
      <c r="BB55" s="1280" t="s">
        <v>607</v>
      </c>
      <c r="BC55" s="1280"/>
      <c r="BD55" s="1280"/>
      <c r="BE55" s="1280"/>
      <c r="BF55" s="1280"/>
      <c r="BG55" s="1280"/>
      <c r="BH55" s="1280"/>
      <c r="BI55" s="1280"/>
      <c r="BJ55" s="1280"/>
      <c r="BK55" s="1280"/>
      <c r="BL55" s="1280"/>
      <c r="BM55" s="1280"/>
      <c r="BN55" s="1280"/>
      <c r="BO55" s="1280"/>
      <c r="BP55" s="1277">
        <v>31.3</v>
      </c>
      <c r="BQ55" s="1277"/>
      <c r="BR55" s="1277"/>
      <c r="BS55" s="1277"/>
      <c r="BT55" s="1277"/>
      <c r="BU55" s="1277"/>
      <c r="BV55" s="1277"/>
      <c r="BW55" s="1277"/>
      <c r="BX55" s="1277">
        <v>25.3</v>
      </c>
      <c r="BY55" s="1277"/>
      <c r="BZ55" s="1277"/>
      <c r="CA55" s="1277"/>
      <c r="CB55" s="1277"/>
      <c r="CC55" s="1277"/>
      <c r="CD55" s="1277"/>
      <c r="CE55" s="1277"/>
      <c r="CF55" s="1277">
        <v>25.5</v>
      </c>
      <c r="CG55" s="1277"/>
      <c r="CH55" s="1277"/>
      <c r="CI55" s="1277"/>
      <c r="CJ55" s="1277"/>
      <c r="CK55" s="1277"/>
      <c r="CL55" s="1277"/>
      <c r="CM55" s="1277"/>
      <c r="CN55" s="1277">
        <v>37.299999999999997</v>
      </c>
      <c r="CO55" s="1277"/>
      <c r="CP55" s="1277"/>
      <c r="CQ55" s="1277"/>
      <c r="CR55" s="1277"/>
      <c r="CS55" s="1277"/>
      <c r="CT55" s="1277"/>
      <c r="CU55" s="1277"/>
      <c r="CV55" s="1277">
        <v>25.2</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608</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59.7</v>
      </c>
      <c r="BY57" s="1277"/>
      <c r="BZ57" s="1277"/>
      <c r="CA57" s="1277"/>
      <c r="CB57" s="1277"/>
      <c r="CC57" s="1277"/>
      <c r="CD57" s="1277"/>
      <c r="CE57" s="1277"/>
      <c r="CF57" s="1277">
        <v>60.9</v>
      </c>
      <c r="CG57" s="1277"/>
      <c r="CH57" s="1277"/>
      <c r="CI57" s="1277"/>
      <c r="CJ57" s="1277"/>
      <c r="CK57" s="1277"/>
      <c r="CL57" s="1277"/>
      <c r="CM57" s="1277"/>
      <c r="CN57" s="1277">
        <v>61.9</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610</v>
      </c>
    </row>
    <row r="64" spans="1:109" x14ac:dyDescent="0.15">
      <c r="B64" s="376"/>
      <c r="G64" s="383"/>
      <c r="I64" s="396"/>
      <c r="J64" s="396"/>
      <c r="K64" s="396"/>
      <c r="L64" s="396"/>
      <c r="M64" s="396"/>
      <c r="N64" s="397"/>
      <c r="AM64" s="383"/>
      <c r="AN64" s="383" t="s">
        <v>603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605</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557</v>
      </c>
      <c r="BQ72" s="1282"/>
      <c r="BR72" s="1282"/>
      <c r="BS72" s="1282"/>
      <c r="BT72" s="1282"/>
      <c r="BU72" s="1282"/>
      <c r="BV72" s="1282"/>
      <c r="BW72" s="1282"/>
      <c r="BX72" s="1282" t="s">
        <v>558</v>
      </c>
      <c r="BY72" s="1282"/>
      <c r="BZ72" s="1282"/>
      <c r="CA72" s="1282"/>
      <c r="CB72" s="1282"/>
      <c r="CC72" s="1282"/>
      <c r="CD72" s="1282"/>
      <c r="CE72" s="1282"/>
      <c r="CF72" s="1282" t="s">
        <v>559</v>
      </c>
      <c r="CG72" s="1282"/>
      <c r="CH72" s="1282"/>
      <c r="CI72" s="1282"/>
      <c r="CJ72" s="1282"/>
      <c r="CK72" s="1282"/>
      <c r="CL72" s="1282"/>
      <c r="CM72" s="1282"/>
      <c r="CN72" s="1282" t="s">
        <v>560</v>
      </c>
      <c r="CO72" s="1282"/>
      <c r="CP72" s="1282"/>
      <c r="CQ72" s="1282"/>
      <c r="CR72" s="1282"/>
      <c r="CS72" s="1282"/>
      <c r="CT72" s="1282"/>
      <c r="CU72" s="1282"/>
      <c r="CV72" s="1282" t="s">
        <v>561</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606</v>
      </c>
      <c r="AO73" s="1280"/>
      <c r="AP73" s="1280"/>
      <c r="AQ73" s="1280"/>
      <c r="AR73" s="1280"/>
      <c r="AS73" s="1280"/>
      <c r="AT73" s="1280"/>
      <c r="AU73" s="1280"/>
      <c r="AV73" s="1280"/>
      <c r="AW73" s="1280"/>
      <c r="AX73" s="1280"/>
      <c r="AY73" s="1280"/>
      <c r="AZ73" s="1280"/>
      <c r="BA73" s="1280"/>
      <c r="BB73" s="1280" t="s">
        <v>607</v>
      </c>
      <c r="BC73" s="1280"/>
      <c r="BD73" s="1280"/>
      <c r="BE73" s="1280"/>
      <c r="BF73" s="1280"/>
      <c r="BG73" s="1280"/>
      <c r="BH73" s="1280"/>
      <c r="BI73" s="1280"/>
      <c r="BJ73" s="1280"/>
      <c r="BK73" s="1280"/>
      <c r="BL73" s="1280"/>
      <c r="BM73" s="1280"/>
      <c r="BN73" s="1280"/>
      <c r="BO73" s="1280"/>
      <c r="BP73" s="1277">
        <v>89.4</v>
      </c>
      <c r="BQ73" s="1277"/>
      <c r="BR73" s="1277"/>
      <c r="BS73" s="1277"/>
      <c r="BT73" s="1277"/>
      <c r="BU73" s="1277"/>
      <c r="BV73" s="1277"/>
      <c r="BW73" s="1277"/>
      <c r="BX73" s="1277">
        <v>79.400000000000006</v>
      </c>
      <c r="BY73" s="1277"/>
      <c r="BZ73" s="1277"/>
      <c r="CA73" s="1277"/>
      <c r="CB73" s="1277"/>
      <c r="CC73" s="1277"/>
      <c r="CD73" s="1277"/>
      <c r="CE73" s="1277"/>
      <c r="CF73" s="1277">
        <v>88</v>
      </c>
      <c r="CG73" s="1277"/>
      <c r="CH73" s="1277"/>
      <c r="CI73" s="1277"/>
      <c r="CJ73" s="1277"/>
      <c r="CK73" s="1277"/>
      <c r="CL73" s="1277"/>
      <c r="CM73" s="1277"/>
      <c r="CN73" s="1277">
        <v>85.4</v>
      </c>
      <c r="CO73" s="1277"/>
      <c r="CP73" s="1277"/>
      <c r="CQ73" s="1277"/>
      <c r="CR73" s="1277"/>
      <c r="CS73" s="1277"/>
      <c r="CT73" s="1277"/>
      <c r="CU73" s="1277"/>
      <c r="CV73" s="1277">
        <v>74.099999999999994</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7">
        <v>7.1</v>
      </c>
      <c r="BQ75" s="1277"/>
      <c r="BR75" s="1277"/>
      <c r="BS75" s="1277"/>
      <c r="BT75" s="1277"/>
      <c r="BU75" s="1277"/>
      <c r="BV75" s="1277"/>
      <c r="BW75" s="1277"/>
      <c r="BX75" s="1277">
        <v>6.4</v>
      </c>
      <c r="BY75" s="1277"/>
      <c r="BZ75" s="1277"/>
      <c r="CA75" s="1277"/>
      <c r="CB75" s="1277"/>
      <c r="CC75" s="1277"/>
      <c r="CD75" s="1277"/>
      <c r="CE75" s="1277"/>
      <c r="CF75" s="1277">
        <v>6.3</v>
      </c>
      <c r="CG75" s="1277"/>
      <c r="CH75" s="1277"/>
      <c r="CI75" s="1277"/>
      <c r="CJ75" s="1277"/>
      <c r="CK75" s="1277"/>
      <c r="CL75" s="1277"/>
      <c r="CM75" s="1277"/>
      <c r="CN75" s="1277">
        <v>6.8</v>
      </c>
      <c r="CO75" s="1277"/>
      <c r="CP75" s="1277"/>
      <c r="CQ75" s="1277"/>
      <c r="CR75" s="1277"/>
      <c r="CS75" s="1277"/>
      <c r="CT75" s="1277"/>
      <c r="CU75" s="1277"/>
      <c r="CV75" s="1277">
        <v>7.3</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609</v>
      </c>
      <c r="AO77" s="1282"/>
      <c r="AP77" s="1282"/>
      <c r="AQ77" s="1282"/>
      <c r="AR77" s="1282"/>
      <c r="AS77" s="1282"/>
      <c r="AT77" s="1282"/>
      <c r="AU77" s="1282"/>
      <c r="AV77" s="1282"/>
      <c r="AW77" s="1282"/>
      <c r="AX77" s="1282"/>
      <c r="AY77" s="1282"/>
      <c r="AZ77" s="1282"/>
      <c r="BA77" s="1282"/>
      <c r="BB77" s="1280" t="s">
        <v>607</v>
      </c>
      <c r="BC77" s="1280"/>
      <c r="BD77" s="1280"/>
      <c r="BE77" s="1280"/>
      <c r="BF77" s="1280"/>
      <c r="BG77" s="1280"/>
      <c r="BH77" s="1280"/>
      <c r="BI77" s="1280"/>
      <c r="BJ77" s="1280"/>
      <c r="BK77" s="1280"/>
      <c r="BL77" s="1280"/>
      <c r="BM77" s="1280"/>
      <c r="BN77" s="1280"/>
      <c r="BO77" s="1280"/>
      <c r="BP77" s="1277">
        <v>31.3</v>
      </c>
      <c r="BQ77" s="1277"/>
      <c r="BR77" s="1277"/>
      <c r="BS77" s="1277"/>
      <c r="BT77" s="1277"/>
      <c r="BU77" s="1277"/>
      <c r="BV77" s="1277"/>
      <c r="BW77" s="1277"/>
      <c r="BX77" s="1277">
        <v>25.3</v>
      </c>
      <c r="BY77" s="1277"/>
      <c r="BZ77" s="1277"/>
      <c r="CA77" s="1277"/>
      <c r="CB77" s="1277"/>
      <c r="CC77" s="1277"/>
      <c r="CD77" s="1277"/>
      <c r="CE77" s="1277"/>
      <c r="CF77" s="1277">
        <v>25.5</v>
      </c>
      <c r="CG77" s="1277"/>
      <c r="CH77" s="1277"/>
      <c r="CI77" s="1277"/>
      <c r="CJ77" s="1277"/>
      <c r="CK77" s="1277"/>
      <c r="CL77" s="1277"/>
      <c r="CM77" s="1277"/>
      <c r="CN77" s="1277">
        <v>37.299999999999997</v>
      </c>
      <c r="CO77" s="1277"/>
      <c r="CP77" s="1277"/>
      <c r="CQ77" s="1277"/>
      <c r="CR77" s="1277"/>
      <c r="CS77" s="1277"/>
      <c r="CT77" s="1277"/>
      <c r="CU77" s="1277"/>
      <c r="CV77" s="1277">
        <v>25.2</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612</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6.9</v>
      </c>
      <c r="BY79" s="1277"/>
      <c r="BZ79" s="1277"/>
      <c r="CA79" s="1277"/>
      <c r="CB79" s="1277"/>
      <c r="CC79" s="1277"/>
      <c r="CD79" s="1277"/>
      <c r="CE79" s="1277"/>
      <c r="CF79" s="1277">
        <v>6.6</v>
      </c>
      <c r="CG79" s="1277"/>
      <c r="CH79" s="1277"/>
      <c r="CI79" s="1277"/>
      <c r="CJ79" s="1277"/>
      <c r="CK79" s="1277"/>
      <c r="CL79" s="1277"/>
      <c r="CM79" s="1277"/>
      <c r="CN79" s="1277">
        <v>8.6</v>
      </c>
      <c r="CO79" s="1277"/>
      <c r="CP79" s="1277"/>
      <c r="CQ79" s="1277"/>
      <c r="CR79" s="1277"/>
      <c r="CS79" s="1277"/>
      <c r="CT79" s="1277"/>
      <c r="CU79" s="1277"/>
      <c r="CV79" s="1277">
        <v>8.9</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R0ARq2ALEaOPW4WV6yhnf/+1hPwfdSewon5+b/zX94ZAeJ5QnW8O9sRi14Q5/eWqMhAxmshaJQH//eLsgrpww==" saltValue="hxsp6/YT/pQaCMzvdJWn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80" zoomScaleNormal="8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b14qkm+6Q6+eaoq/3UIPRND+luP3yDcJOQlJJYUxAjpo9VDl7GBm4Qm2H9cn9ZanxIyHWc3DQUWwPC+SS08AA==" saltValue="e3tJTf75gQTs5ylsm8RC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ciVVDviOK5AxtTr555Zsda5S3k1fkTK4nNpk8xrUnsw7CC4vxGws7Anl14R6hnZpRt+Ljz/QV0BUtxhFGOkq8g==" saltValue="lKvTJL+UnTa/kqsOgfs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96122</v>
      </c>
      <c r="E3" s="153"/>
      <c r="F3" s="154">
        <v>54110</v>
      </c>
      <c r="G3" s="155"/>
      <c r="H3" s="156"/>
    </row>
    <row r="4" spans="1:8" x14ac:dyDescent="0.15">
      <c r="A4" s="157"/>
      <c r="B4" s="158"/>
      <c r="C4" s="159"/>
      <c r="D4" s="160">
        <v>50855</v>
      </c>
      <c r="E4" s="161"/>
      <c r="F4" s="162">
        <v>30620</v>
      </c>
      <c r="G4" s="163"/>
      <c r="H4" s="164"/>
    </row>
    <row r="5" spans="1:8" x14ac:dyDescent="0.15">
      <c r="A5" s="145" t="s">
        <v>549</v>
      </c>
      <c r="B5" s="150"/>
      <c r="C5" s="151"/>
      <c r="D5" s="152">
        <v>61629</v>
      </c>
      <c r="E5" s="153"/>
      <c r="F5" s="154">
        <v>54684</v>
      </c>
      <c r="G5" s="155"/>
      <c r="H5" s="156"/>
    </row>
    <row r="6" spans="1:8" x14ac:dyDescent="0.15">
      <c r="A6" s="157"/>
      <c r="B6" s="158"/>
      <c r="C6" s="159"/>
      <c r="D6" s="160">
        <v>29313</v>
      </c>
      <c r="E6" s="161"/>
      <c r="F6" s="162">
        <v>32829</v>
      </c>
      <c r="G6" s="163"/>
      <c r="H6" s="164"/>
    </row>
    <row r="7" spans="1:8" x14ac:dyDescent="0.15">
      <c r="A7" s="145" t="s">
        <v>550</v>
      </c>
      <c r="B7" s="150"/>
      <c r="C7" s="151"/>
      <c r="D7" s="152">
        <v>114306</v>
      </c>
      <c r="E7" s="153"/>
      <c r="F7" s="154">
        <v>62383</v>
      </c>
      <c r="G7" s="155"/>
      <c r="H7" s="156"/>
    </row>
    <row r="8" spans="1:8" x14ac:dyDescent="0.15">
      <c r="A8" s="157"/>
      <c r="B8" s="158"/>
      <c r="C8" s="159"/>
      <c r="D8" s="160">
        <v>45137</v>
      </c>
      <c r="E8" s="161"/>
      <c r="F8" s="162">
        <v>35325</v>
      </c>
      <c r="G8" s="163"/>
      <c r="H8" s="164"/>
    </row>
    <row r="9" spans="1:8" x14ac:dyDescent="0.15">
      <c r="A9" s="145" t="s">
        <v>551</v>
      </c>
      <c r="B9" s="150"/>
      <c r="C9" s="151"/>
      <c r="D9" s="152">
        <v>85963</v>
      </c>
      <c r="E9" s="153"/>
      <c r="F9" s="154">
        <v>76347</v>
      </c>
      <c r="G9" s="155"/>
      <c r="H9" s="156"/>
    </row>
    <row r="10" spans="1:8" x14ac:dyDescent="0.15">
      <c r="A10" s="157"/>
      <c r="B10" s="158"/>
      <c r="C10" s="159"/>
      <c r="D10" s="160">
        <v>50138</v>
      </c>
      <c r="E10" s="161"/>
      <c r="F10" s="162">
        <v>41762</v>
      </c>
      <c r="G10" s="163"/>
      <c r="H10" s="164"/>
    </row>
    <row r="11" spans="1:8" x14ac:dyDescent="0.15">
      <c r="A11" s="145" t="s">
        <v>552</v>
      </c>
      <c r="B11" s="150"/>
      <c r="C11" s="151"/>
      <c r="D11" s="152">
        <v>75895</v>
      </c>
      <c r="E11" s="153"/>
      <c r="F11" s="154">
        <v>96469</v>
      </c>
      <c r="G11" s="155"/>
      <c r="H11" s="156"/>
    </row>
    <row r="12" spans="1:8" x14ac:dyDescent="0.15">
      <c r="A12" s="157"/>
      <c r="B12" s="158"/>
      <c r="C12" s="165"/>
      <c r="D12" s="160">
        <v>38527</v>
      </c>
      <c r="E12" s="161"/>
      <c r="F12" s="162">
        <v>49775</v>
      </c>
      <c r="G12" s="163"/>
      <c r="H12" s="164"/>
    </row>
    <row r="13" spans="1:8" x14ac:dyDescent="0.15">
      <c r="A13" s="145"/>
      <c r="B13" s="150"/>
      <c r="C13" s="166"/>
      <c r="D13" s="167">
        <v>86783</v>
      </c>
      <c r="E13" s="168"/>
      <c r="F13" s="169">
        <v>68799</v>
      </c>
      <c r="G13" s="170"/>
      <c r="H13" s="156"/>
    </row>
    <row r="14" spans="1:8" x14ac:dyDescent="0.15">
      <c r="A14" s="157"/>
      <c r="B14" s="158"/>
      <c r="C14" s="159"/>
      <c r="D14" s="160">
        <v>42794</v>
      </c>
      <c r="E14" s="161"/>
      <c r="F14" s="162">
        <v>38062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4.2300000000000004</v>
      </c>
      <c r="C19" s="171">
        <f>ROUND(VALUE(SUBSTITUTE(実質収支比率等に係る経年分析!G$48,"▲","-")),2)</f>
        <v>1.72</v>
      </c>
      <c r="D19" s="171">
        <f>ROUND(VALUE(SUBSTITUTE(実質収支比率等に係る経年分析!H$48,"▲","-")),2)</f>
        <v>2.93</v>
      </c>
      <c r="E19" s="171">
        <f>ROUND(VALUE(SUBSTITUTE(実質収支比率等に係る経年分析!I$48,"▲","-")),2)</f>
        <v>4.1399999999999997</v>
      </c>
      <c r="F19" s="171">
        <f>ROUND(VALUE(SUBSTITUTE(実質収支比率等に係る経年分析!J$48,"▲","-")),2)</f>
        <v>5.21</v>
      </c>
    </row>
    <row r="20" spans="1:11" x14ac:dyDescent="0.15">
      <c r="A20" s="171" t="s">
        <v>55</v>
      </c>
      <c r="B20" s="171">
        <f>ROUND(VALUE(SUBSTITUTE(実質収支比率等に係る経年分析!F$47,"▲","-")),2)</f>
        <v>16.079999999999998</v>
      </c>
      <c r="C20" s="171">
        <f>ROUND(VALUE(SUBSTITUTE(実質収支比率等に係る経年分析!G$47,"▲","-")),2)</f>
        <v>18.850000000000001</v>
      </c>
      <c r="D20" s="171">
        <f>ROUND(VALUE(SUBSTITUTE(実質収支比率等に係る経年分析!H$47,"▲","-")),2)</f>
        <v>18.079999999999998</v>
      </c>
      <c r="E20" s="171">
        <f>ROUND(VALUE(SUBSTITUTE(実質収支比率等に係る経年分析!I$47,"▲","-")),2)</f>
        <v>16.52</v>
      </c>
      <c r="F20" s="171">
        <f>ROUND(VALUE(SUBSTITUTE(実質収支比率等に係る経年分析!J$47,"▲","-")),2)</f>
        <v>20.61</v>
      </c>
    </row>
    <row r="21" spans="1:11" x14ac:dyDescent="0.15">
      <c r="A21" s="171" t="s">
        <v>56</v>
      </c>
      <c r="B21" s="171">
        <f>IF(ISNUMBER(VALUE(SUBSTITUTE(実質収支比率等に係る経年分析!F$49,"▲","-"))),ROUND(VALUE(SUBSTITUTE(実質収支比率等に係る経年分析!F$49,"▲","-")),2),NA())</f>
        <v>3.29</v>
      </c>
      <c r="C21" s="171">
        <f>IF(ISNUMBER(VALUE(SUBSTITUTE(実質収支比率等に係る経年分析!G$49,"▲","-"))),ROUND(VALUE(SUBSTITUTE(実質収支比率等に係る経年分析!G$49,"▲","-")),2),NA())</f>
        <v>3.07</v>
      </c>
      <c r="D21" s="171">
        <f>IF(ISNUMBER(VALUE(SUBSTITUTE(実質収支比率等に係る経年分析!H$49,"▲","-"))),ROUND(VALUE(SUBSTITUTE(実質収支比率等に係る経年分析!H$49,"▲","-")),2),NA())</f>
        <v>-1.39</v>
      </c>
      <c r="E21" s="171">
        <f>IF(ISNUMBER(VALUE(SUBSTITUTE(実質収支比率等に係る経年分析!I$49,"▲","-"))),ROUND(VALUE(SUBSTITUTE(実質収支比率等に係る経年分析!I$49,"▲","-")),2),NA())</f>
        <v>-1.7</v>
      </c>
      <c r="F21" s="171">
        <f>IF(ISNUMBER(VALUE(SUBSTITUTE(実質収支比率等に係る経年分析!J$49,"▲","-"))),ROUND(VALUE(SUBSTITUTE(実質収支比率等に係る経年分析!J$49,"▲","-")),2),NA())</f>
        <v>3.32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港湾施設事業特別会計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2.2200000000000002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0.81</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4.1500000000000004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v>
      </c>
    </row>
    <row r="35" spans="1:16" x14ac:dyDescent="0.15">
      <c r="A35" s="172" t="str">
        <f>IF(連結実質赤字比率に係る赤字・黒字の構成分析!C$35="",NA(),連結実質赤字比率に係る赤字・黒字の構成分析!C$35)</f>
        <v>病院事業会計</v>
      </c>
      <c r="B35" s="172">
        <f>IF(ROUND(VALUE(SUBSTITUTE(連結実質赤字比率に係る赤字・黒字の構成分析!F$35,"▲", "-")), 2) &lt; 0, ABS(ROUND(VALUE(SUBSTITUTE(連結実質赤字比率に係る赤字・黒字の構成分析!F$35,"▲", "-")), 2)), NA())</f>
        <v>2.61</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0.28000000000000003</v>
      </c>
      <c r="E35" s="172" t="e">
        <f>IF(ROUND(VALUE(SUBSTITUTE(連結実質赤字比率に係る赤字・黒字の構成分析!G$35,"▲", "-")), 2) &gt;= 0, ABS(ROUND(VALUE(SUBSTITUTE(連結実質赤字比率に係る赤字・黒字の構成分析!G$35,"▲", "-")), 2)), NA())</f>
        <v>#N/A</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7.12</v>
      </c>
    </row>
    <row r="36" spans="1:16" x14ac:dyDescent="0.15">
      <c r="A36" s="172" t="str">
        <f>IF(連結実質赤字比率に係る赤字・黒字の構成分析!C$34="",NA(),連結実質赤字比率に係る赤字・黒字の構成分析!C$34)</f>
        <v>同和対策住宅資金貸付事業特別会計</v>
      </c>
      <c r="B36" s="172">
        <f>IF(ROUND(VALUE(SUBSTITUTE(連結実質赤字比率に係る赤字・黒字の構成分析!F$34,"▲", "-")), 2) &lt; 0, ABS(ROUND(VALUE(SUBSTITUTE(連結実質赤字比率に係る赤字・黒字の構成分析!F$34,"▲", "-")), 2)), NA())</f>
        <v>1.26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1.22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1.23</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1.17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1.1100000000000001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2295</v>
      </c>
      <c r="E42" s="173"/>
      <c r="F42" s="173"/>
      <c r="G42" s="173">
        <f>'実質公債費比率（分子）の構造'!L$52</f>
        <v>2251</v>
      </c>
      <c r="H42" s="173"/>
      <c r="I42" s="173"/>
      <c r="J42" s="173">
        <f>'実質公債費比率（分子）の構造'!M$52</f>
        <v>2298</v>
      </c>
      <c r="K42" s="173"/>
      <c r="L42" s="173"/>
      <c r="M42" s="173">
        <f>'実質公債費比率（分子）の構造'!N$52</f>
        <v>2343</v>
      </c>
      <c r="N42" s="173"/>
      <c r="O42" s="173"/>
      <c r="P42" s="173">
        <f>'実質公債費比率（分子）の構造'!O$52</f>
        <v>2376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62</v>
      </c>
      <c r="C45" s="173"/>
      <c r="D45" s="173"/>
      <c r="E45" s="173">
        <f>'実質公債費比率（分子）の構造'!L$49</f>
        <v>64</v>
      </c>
      <c r="F45" s="173"/>
      <c r="G45" s="173"/>
      <c r="H45" s="173">
        <f>'実質公債費比率（分子）の構造'!M$49</f>
        <v>51</v>
      </c>
      <c r="I45" s="173"/>
      <c r="J45" s="173"/>
      <c r="K45" s="173">
        <f>'実質公債費比率（分子）の構造'!N$49</f>
        <v>53</v>
      </c>
      <c r="L45" s="173"/>
      <c r="M45" s="173"/>
      <c r="N45" s="173">
        <f>'実質公債費比率（分子）の構造'!O$49</f>
        <v>49</v>
      </c>
      <c r="O45" s="173"/>
      <c r="P45" s="173"/>
    </row>
    <row r="46" spans="1:16" x14ac:dyDescent="0.15">
      <c r="A46" s="173" t="s">
        <v>67</v>
      </c>
      <c r="B46" s="173">
        <f>'実質公債費比率（分子）の構造'!K$48</f>
        <v>165</v>
      </c>
      <c r="C46" s="173"/>
      <c r="D46" s="173"/>
      <c r="E46" s="173">
        <f>'実質公債費比率（分子）の構造'!L$48</f>
        <v>79</v>
      </c>
      <c r="F46" s="173"/>
      <c r="G46" s="173"/>
      <c r="H46" s="173">
        <f>'実質公債費比率（分子）の構造'!M$48</f>
        <v>100</v>
      </c>
      <c r="I46" s="173"/>
      <c r="J46" s="173"/>
      <c r="K46" s="173">
        <f>'実質公債費比率（分子）の構造'!N$48</f>
        <v>161</v>
      </c>
      <c r="L46" s="173"/>
      <c r="M46" s="173"/>
      <c r="N46" s="173">
        <f>'実質公債費比率（分子）の構造'!O$48</f>
        <v>181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2815</v>
      </c>
      <c r="C49" s="173"/>
      <c r="D49" s="173"/>
      <c r="E49" s="173">
        <f>'実質公債費比率（分子）の構造'!L$45</f>
        <v>2860</v>
      </c>
      <c r="F49" s="173"/>
      <c r="G49" s="173"/>
      <c r="H49" s="173">
        <f>'実質公債費比率（分子）の構造'!M$45</f>
        <v>2875</v>
      </c>
      <c r="I49" s="173"/>
      <c r="J49" s="173"/>
      <c r="K49" s="173">
        <f>'実質公債費比率（分子）の構造'!N$45</f>
        <v>3078</v>
      </c>
      <c r="L49" s="173"/>
      <c r="M49" s="173"/>
      <c r="N49" s="173">
        <f>'実質公債費比率（分子）の構造'!O$45</f>
        <v>3134</v>
      </c>
      <c r="O49" s="173"/>
      <c r="P49" s="173"/>
    </row>
    <row r="50" spans="1:16" x14ac:dyDescent="0.15">
      <c r="A50" s="173" t="s">
        <v>71</v>
      </c>
      <c r="B50" s="173" t="e">
        <f>NA()</f>
        <v>#N/A</v>
      </c>
      <c r="C50" s="173">
        <f>IF(ISNUMBER('実質公債費比率（分子）の構造'!K$53),'実質公債費比率（分子）の構造'!K$53,NA())</f>
        <v>747</v>
      </c>
      <c r="D50" s="173" t="e">
        <f>NA()</f>
        <v>#N/A</v>
      </c>
      <c r="E50" s="173" t="e">
        <f>NA()</f>
        <v>#N/A</v>
      </c>
      <c r="F50" s="173">
        <f>IF(ISNUMBER('実質公債費比率（分子）の構造'!L$53),'実質公債費比率（分子）の構造'!L$53,NA())</f>
        <v>752</v>
      </c>
      <c r="G50" s="173" t="e">
        <f>NA()</f>
        <v>#N/A</v>
      </c>
      <c r="H50" s="173" t="e">
        <f>NA()</f>
        <v>#N/A</v>
      </c>
      <c r="I50" s="173">
        <f>IF(ISNUMBER('実質公債費比率（分子）の構造'!M$53),'実質公債費比率（分子）の構造'!M$53,NA())</f>
        <v>728</v>
      </c>
      <c r="J50" s="173" t="e">
        <f>NA()</f>
        <v>#N/A</v>
      </c>
      <c r="K50" s="173" t="e">
        <f>NA()</f>
        <v>#N/A</v>
      </c>
      <c r="L50" s="173">
        <f>IF(ISNUMBER('実質公債費比率（分子）の構造'!N$53),'実質公債費比率（分子）の構造'!N$53,NA())</f>
        <v>949</v>
      </c>
      <c r="M50" s="173" t="e">
        <f>NA()</f>
        <v>#N/A</v>
      </c>
      <c r="N50" s="173" t="e">
        <f>NA()</f>
        <v>#N/A</v>
      </c>
      <c r="O50" s="173">
        <f>IF(ISNUMBER('実質公債費比率（分子）の構造'!O$53),'実質公債費比率（分子）の構造'!O$53,NA())</f>
        <v>988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23614</v>
      </c>
      <c r="E56" s="172"/>
      <c r="F56" s="172"/>
      <c r="G56" s="172">
        <f>'将来負担比率（分子）の構造'!J$52</f>
        <v>23563</v>
      </c>
      <c r="H56" s="172"/>
      <c r="I56" s="172"/>
      <c r="J56" s="172">
        <f>'将来負担比率（分子）の構造'!K$52</f>
        <v>23905</v>
      </c>
      <c r="K56" s="172"/>
      <c r="L56" s="172"/>
      <c r="M56" s="172">
        <f>'将来負担比率（分子）の構造'!L$52</f>
        <v>24596</v>
      </c>
      <c r="N56" s="172"/>
      <c r="O56" s="172"/>
      <c r="P56" s="172">
        <f>'将来負担比率（分子）の構造'!M$52</f>
        <v>24262</v>
      </c>
    </row>
    <row r="57" spans="1:16" x14ac:dyDescent="0.15">
      <c r="A57" s="172" t="s">
        <v>42</v>
      </c>
      <c r="B57" s="172"/>
      <c r="C57" s="172"/>
      <c r="D57" s="172">
        <f>'将来負担比率（分子）の構造'!I$51</f>
        <v>2110</v>
      </c>
      <c r="E57" s="172"/>
      <c r="F57" s="172"/>
      <c r="G57" s="172">
        <f>'将来負担比率（分子）の構造'!J$51</f>
        <v>2158</v>
      </c>
      <c r="H57" s="172"/>
      <c r="I57" s="172"/>
      <c r="J57" s="172">
        <f>'将来負担比率（分子）の構造'!K$51</f>
        <v>2143</v>
      </c>
      <c r="K57" s="172"/>
      <c r="L57" s="172"/>
      <c r="M57" s="172">
        <f>'将来負担比率（分子）の構造'!L$51</f>
        <v>1930</v>
      </c>
      <c r="N57" s="172"/>
      <c r="O57" s="172"/>
      <c r="P57" s="172">
        <f>'将来負担比率（分子）の構造'!M$51</f>
        <v>2106</v>
      </c>
    </row>
    <row r="58" spans="1:16" x14ac:dyDescent="0.15">
      <c r="A58" s="172" t="s">
        <v>41</v>
      </c>
      <c r="B58" s="172"/>
      <c r="C58" s="172"/>
      <c r="D58" s="172">
        <f>'将来負担比率（分子）の構造'!I$50</f>
        <v>3634</v>
      </c>
      <c r="E58" s="172"/>
      <c r="F58" s="172"/>
      <c r="G58" s="172">
        <f>'将来負担比率（分子）の構造'!J$50</f>
        <v>3576</v>
      </c>
      <c r="H58" s="172"/>
      <c r="I58" s="172"/>
      <c r="J58" s="172">
        <f>'将来負担比率（分子）の構造'!K$50</f>
        <v>3566</v>
      </c>
      <c r="K58" s="172"/>
      <c r="L58" s="172"/>
      <c r="M58" s="172">
        <f>'将来負担比率（分子）の構造'!L$50</f>
        <v>3375</v>
      </c>
      <c r="N58" s="172"/>
      <c r="O58" s="172"/>
      <c r="P58" s="172">
        <f>'将来負担比率（分子）の構造'!M$50</f>
        <v>4342</v>
      </c>
    </row>
    <row r="59" spans="1:16" x14ac:dyDescent="0.15">
      <c r="A59" s="172" t="s">
        <v>39</v>
      </c>
      <c r="B59" s="172">
        <f>'将来負担比率（分子）の構造'!I$49</f>
        <v>18</v>
      </c>
      <c r="C59" s="172"/>
      <c r="D59" s="172"/>
      <c r="E59" s="172">
        <f>'将来負担比率（分子）の構造'!J$49</f>
        <v>4</v>
      </c>
      <c r="F59" s="172"/>
      <c r="G59" s="172"/>
      <c r="H59" s="172">
        <f>'将来負担比率（分子）の構造'!K$49</f>
        <v>49</v>
      </c>
      <c r="I59" s="172"/>
      <c r="J59" s="172"/>
      <c r="K59" s="172">
        <f>'将来負担比率（分子）の構造'!L$49</f>
        <v>65</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3880</v>
      </c>
      <c r="C62" s="172"/>
      <c r="D62" s="172"/>
      <c r="E62" s="172">
        <f>'将来負担比率（分子）の構造'!J$45</f>
        <v>3571</v>
      </c>
      <c r="F62" s="172"/>
      <c r="G62" s="172"/>
      <c r="H62" s="172">
        <f>'将来負担比率（分子）の構造'!K$45</f>
        <v>3323</v>
      </c>
      <c r="I62" s="172"/>
      <c r="J62" s="172"/>
      <c r="K62" s="172">
        <f>'将来負担比率（分子）の構造'!L$45</f>
        <v>3267</v>
      </c>
      <c r="L62" s="172"/>
      <c r="M62" s="172"/>
      <c r="N62" s="172">
        <f>'将来負担比率（分子）の構造'!M$45</f>
        <v>3183</v>
      </c>
      <c r="O62" s="172"/>
      <c r="P62" s="172"/>
    </row>
    <row r="63" spans="1:16" x14ac:dyDescent="0.15">
      <c r="A63" s="172" t="s">
        <v>34</v>
      </c>
      <c r="B63" s="172">
        <f>'将来負担比率（分子）の構造'!I$44</f>
        <v>1096</v>
      </c>
      <c r="C63" s="172"/>
      <c r="D63" s="172"/>
      <c r="E63" s="172">
        <f>'将来負担比率（分子）の構造'!J$44</f>
        <v>978</v>
      </c>
      <c r="F63" s="172"/>
      <c r="G63" s="172"/>
      <c r="H63" s="172">
        <f>'将来負担比率（分子）の構造'!K$44</f>
        <v>930</v>
      </c>
      <c r="I63" s="172"/>
      <c r="J63" s="172"/>
      <c r="K63" s="172">
        <f>'将来負担比率（分子）の構造'!L$44</f>
        <v>888</v>
      </c>
      <c r="L63" s="172"/>
      <c r="M63" s="172"/>
      <c r="N63" s="172">
        <f>'将来負担比率（分子）の構造'!M$44</f>
        <v>986</v>
      </c>
      <c r="O63" s="172"/>
      <c r="P63" s="172"/>
    </row>
    <row r="64" spans="1:16" x14ac:dyDescent="0.15">
      <c r="A64" s="172" t="s">
        <v>33</v>
      </c>
      <c r="B64" s="172">
        <f>'将来負担比率（分子）の構造'!I$43</f>
        <v>1296</v>
      </c>
      <c r="C64" s="172"/>
      <c r="D64" s="172"/>
      <c r="E64" s="172">
        <f>'将来負担比率（分子）の構造'!J$43</f>
        <v>1374</v>
      </c>
      <c r="F64" s="172"/>
      <c r="G64" s="172"/>
      <c r="H64" s="172">
        <f>'将来負担比率（分子）の構造'!K$43</f>
        <v>1646</v>
      </c>
      <c r="I64" s="172"/>
      <c r="J64" s="172"/>
      <c r="K64" s="172">
        <f>'将来負担比率（分子）の構造'!L$43</f>
        <v>1742</v>
      </c>
      <c r="L64" s="172"/>
      <c r="M64" s="172"/>
      <c r="N64" s="172">
        <f>'将来負担比率（分子）の構造'!M$43</f>
        <v>1789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33560</v>
      </c>
      <c r="C66" s="172"/>
      <c r="D66" s="172"/>
      <c r="E66" s="172">
        <f>'将来負担比率（分子）の構造'!J$41</f>
        <v>32725</v>
      </c>
      <c r="F66" s="172"/>
      <c r="G66" s="172"/>
      <c r="H66" s="172">
        <f>'将来負担比率（分子）の構造'!K$41</f>
        <v>33830</v>
      </c>
      <c r="I66" s="172"/>
      <c r="J66" s="172"/>
      <c r="K66" s="172">
        <f>'将来負担比率（分子）の構造'!L$41</f>
        <v>34156</v>
      </c>
      <c r="L66" s="172"/>
      <c r="M66" s="172"/>
      <c r="N66" s="172">
        <f>'将来負担比率（分子）の構造'!M$41</f>
        <v>33989</v>
      </c>
      <c r="O66" s="172"/>
      <c r="P66" s="172"/>
    </row>
    <row r="67" spans="1:16" x14ac:dyDescent="0.15">
      <c r="A67" s="172" t="s">
        <v>75</v>
      </c>
      <c r="B67" s="172" t="e">
        <f>NA()</f>
        <v>#N/A</v>
      </c>
      <c r="C67" s="172">
        <f>IF(ISNUMBER('将来負担比率（分子）の構造'!I$53), IF('将来負担比率（分子）の構造'!I$53 &lt; 0, 0, '将来負担比率（分子）の構造'!I$53), NA())</f>
        <v>10493</v>
      </c>
      <c r="D67" s="172" t="e">
        <f>NA()</f>
        <v>#N/A</v>
      </c>
      <c r="E67" s="172" t="e">
        <f>NA()</f>
        <v>#N/A</v>
      </c>
      <c r="F67" s="172">
        <f>IF(ISNUMBER('将来負担比率（分子）の構造'!J$53), IF('将来負担比率（分子）の構造'!J$53 &lt; 0, 0, '将来負担比率（分子）の構造'!J$53), NA())</f>
        <v>9356</v>
      </c>
      <c r="G67" s="172" t="e">
        <f>NA()</f>
        <v>#N/A</v>
      </c>
      <c r="H67" s="172" t="e">
        <f>NA()</f>
        <v>#N/A</v>
      </c>
      <c r="I67" s="172">
        <f>IF(ISNUMBER('将来負担比率（分子）の構造'!K$53), IF('将来負担比率（分子）の構造'!K$53 &lt; 0, 0, '将来負担比率（分子）の構造'!K$53), NA())</f>
        <v>10164</v>
      </c>
      <c r="J67" s="172" t="e">
        <f>NA()</f>
        <v>#N/A</v>
      </c>
      <c r="K67" s="172" t="e">
        <f>NA()</f>
        <v>#N/A</v>
      </c>
      <c r="L67" s="172">
        <f>IF(ISNUMBER('将来負担比率（分子）の構造'!L$53), IF('将来負担比率（分子）の構造'!L$53 &lt; 0, 0, '将来負担比率（分子）の構造'!L$53), NA())</f>
        <v>10216</v>
      </c>
      <c r="M67" s="172" t="e">
        <f>NA()</f>
        <v>#N/A</v>
      </c>
      <c r="N67" s="172" t="e">
        <f>NA()</f>
        <v>#N/A</v>
      </c>
      <c r="O67" s="172">
        <f>IF(ISNUMBER('将来負担比率（分子）の構造'!M$53), IF('将来負担比率（分子）の構造'!M$53 &lt; 0, 0, '将来負担比率（分子）の構造'!M$53), NA())</f>
        <v>9236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2462</v>
      </c>
      <c r="C72" s="176">
        <f>基金残高に係る経年分析!G55</f>
        <v>2327</v>
      </c>
      <c r="D72" s="176">
        <f>基金残高に係る経年分析!H55</f>
        <v>3015</v>
      </c>
    </row>
    <row r="73" spans="1:16" x14ac:dyDescent="0.15">
      <c r="A73" s="175" t="s">
        <v>78</v>
      </c>
      <c r="B73" s="176">
        <f>基金残高に係る経年分析!F56</f>
        <v>2</v>
      </c>
      <c r="C73" s="176">
        <f>基金残高に係る経年分析!G56</f>
        <v>2</v>
      </c>
      <c r="D73" s="176">
        <f>基金残高に係る経年分析!H56</f>
        <v>2</v>
      </c>
    </row>
    <row r="74" spans="1:16" x14ac:dyDescent="0.15">
      <c r="A74" s="175" t="s">
        <v>79</v>
      </c>
      <c r="B74" s="176">
        <f>基金残高に係る経年分析!F57</f>
        <v>359</v>
      </c>
      <c r="C74" s="176">
        <f>基金残高に係る経年分析!G57</f>
        <v>373</v>
      </c>
      <c r="D74" s="176">
        <f>基金残高に係る経年分析!H57</f>
        <v>344</v>
      </c>
    </row>
  </sheetData>
  <sheetProtection algorithmName="SHA-512" hashValue="x/O/56OmzjNLiISUCDgTkKu/Akh6JMXQweg0JSjNbGAGhJYhR491ZtltgEMi7yoqPBExu3nnZfQLyEmUgFxwSg==" saltValue="0tqyed3udfuCbfd8P+5W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215</v>
      </c>
      <c r="DI1" s="783"/>
      <c r="DJ1" s="783"/>
      <c r="DK1" s="783"/>
      <c r="DL1" s="783"/>
      <c r="DM1" s="783"/>
      <c r="DN1" s="784"/>
      <c r="DO1" s="212"/>
      <c r="DP1" s="782" t="s">
        <v>216</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218</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219</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220</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221</v>
      </c>
      <c r="S4" s="725"/>
      <c r="T4" s="725"/>
      <c r="U4" s="725"/>
      <c r="V4" s="725"/>
      <c r="W4" s="725"/>
      <c r="X4" s="725"/>
      <c r="Y4" s="726"/>
      <c r="Z4" s="724" t="s">
        <v>222</v>
      </c>
      <c r="AA4" s="725"/>
      <c r="AB4" s="725"/>
      <c r="AC4" s="726"/>
      <c r="AD4" s="724" t="s">
        <v>223</v>
      </c>
      <c r="AE4" s="725"/>
      <c r="AF4" s="725"/>
      <c r="AG4" s="725"/>
      <c r="AH4" s="725"/>
      <c r="AI4" s="725"/>
      <c r="AJ4" s="725"/>
      <c r="AK4" s="726"/>
      <c r="AL4" s="724" t="s">
        <v>222</v>
      </c>
      <c r="AM4" s="725"/>
      <c r="AN4" s="725"/>
      <c r="AO4" s="726"/>
      <c r="AP4" s="785" t="s">
        <v>224</v>
      </c>
      <c r="AQ4" s="785"/>
      <c r="AR4" s="785"/>
      <c r="AS4" s="785"/>
      <c r="AT4" s="785"/>
      <c r="AU4" s="785"/>
      <c r="AV4" s="785"/>
      <c r="AW4" s="785"/>
      <c r="AX4" s="785"/>
      <c r="AY4" s="785"/>
      <c r="AZ4" s="785"/>
      <c r="BA4" s="785"/>
      <c r="BB4" s="785"/>
      <c r="BC4" s="785"/>
      <c r="BD4" s="785"/>
      <c r="BE4" s="785"/>
      <c r="BF4" s="785"/>
      <c r="BG4" s="785" t="s">
        <v>225</v>
      </c>
      <c r="BH4" s="785"/>
      <c r="BI4" s="785"/>
      <c r="BJ4" s="785"/>
      <c r="BK4" s="785"/>
      <c r="BL4" s="785"/>
      <c r="BM4" s="785"/>
      <c r="BN4" s="785"/>
      <c r="BO4" s="785" t="s">
        <v>222</v>
      </c>
      <c r="BP4" s="785"/>
      <c r="BQ4" s="785"/>
      <c r="BR4" s="785"/>
      <c r="BS4" s="785" t="s">
        <v>226</v>
      </c>
      <c r="BT4" s="785"/>
      <c r="BU4" s="785"/>
      <c r="BV4" s="785"/>
      <c r="BW4" s="785"/>
      <c r="BX4" s="785"/>
      <c r="BY4" s="785"/>
      <c r="BZ4" s="785"/>
      <c r="CA4" s="785"/>
      <c r="CB4" s="785"/>
      <c r="CD4" s="767" t="s">
        <v>227</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1" t="s">
        <v>228</v>
      </c>
      <c r="C5" s="732"/>
      <c r="D5" s="732"/>
      <c r="E5" s="732"/>
      <c r="F5" s="732"/>
      <c r="G5" s="732"/>
      <c r="H5" s="732"/>
      <c r="I5" s="732"/>
      <c r="J5" s="732"/>
      <c r="K5" s="732"/>
      <c r="L5" s="732"/>
      <c r="M5" s="732"/>
      <c r="N5" s="732"/>
      <c r="O5" s="732"/>
      <c r="P5" s="732"/>
      <c r="Q5" s="733"/>
      <c r="R5" s="718">
        <v>6767270</v>
      </c>
      <c r="S5" s="719"/>
      <c r="T5" s="719"/>
      <c r="U5" s="719"/>
      <c r="V5" s="719"/>
      <c r="W5" s="719"/>
      <c r="X5" s="719"/>
      <c r="Y5" s="762"/>
      <c r="Z5" s="780">
        <v>25.1</v>
      </c>
      <c r="AA5" s="780"/>
      <c r="AB5" s="780"/>
      <c r="AC5" s="780"/>
      <c r="AD5" s="781">
        <v>6465461</v>
      </c>
      <c r="AE5" s="781"/>
      <c r="AF5" s="781"/>
      <c r="AG5" s="781"/>
      <c r="AH5" s="781"/>
      <c r="AI5" s="781"/>
      <c r="AJ5" s="781"/>
      <c r="AK5" s="781"/>
      <c r="AL5" s="763">
        <v>45.4</v>
      </c>
      <c r="AM5" s="736"/>
      <c r="AN5" s="736"/>
      <c r="AO5" s="764"/>
      <c r="AP5" s="731" t="s">
        <v>229</v>
      </c>
      <c r="AQ5" s="732"/>
      <c r="AR5" s="732"/>
      <c r="AS5" s="732"/>
      <c r="AT5" s="732"/>
      <c r="AU5" s="732"/>
      <c r="AV5" s="732"/>
      <c r="AW5" s="732"/>
      <c r="AX5" s="732"/>
      <c r="AY5" s="732"/>
      <c r="AZ5" s="732"/>
      <c r="BA5" s="732"/>
      <c r="BB5" s="732"/>
      <c r="BC5" s="732"/>
      <c r="BD5" s="732"/>
      <c r="BE5" s="732"/>
      <c r="BF5" s="733"/>
      <c r="BG5" s="665">
        <v>6531140</v>
      </c>
      <c r="BH5" s="666"/>
      <c r="BI5" s="666"/>
      <c r="BJ5" s="666"/>
      <c r="BK5" s="666"/>
      <c r="BL5" s="666"/>
      <c r="BM5" s="666"/>
      <c r="BN5" s="667"/>
      <c r="BO5" s="692">
        <v>96.5</v>
      </c>
      <c r="BP5" s="692"/>
      <c r="BQ5" s="692"/>
      <c r="BR5" s="692"/>
      <c r="BS5" s="693">
        <v>65679</v>
      </c>
      <c r="BT5" s="693"/>
      <c r="BU5" s="693"/>
      <c r="BV5" s="693"/>
      <c r="BW5" s="693"/>
      <c r="BX5" s="693"/>
      <c r="BY5" s="693"/>
      <c r="BZ5" s="693"/>
      <c r="CA5" s="693"/>
      <c r="CB5" s="751"/>
      <c r="CD5" s="767" t="s">
        <v>224</v>
      </c>
      <c r="CE5" s="768"/>
      <c r="CF5" s="768"/>
      <c r="CG5" s="768"/>
      <c r="CH5" s="768"/>
      <c r="CI5" s="768"/>
      <c r="CJ5" s="768"/>
      <c r="CK5" s="768"/>
      <c r="CL5" s="768"/>
      <c r="CM5" s="768"/>
      <c r="CN5" s="768"/>
      <c r="CO5" s="768"/>
      <c r="CP5" s="768"/>
      <c r="CQ5" s="769"/>
      <c r="CR5" s="767" t="s">
        <v>230</v>
      </c>
      <c r="CS5" s="768"/>
      <c r="CT5" s="768"/>
      <c r="CU5" s="768"/>
      <c r="CV5" s="768"/>
      <c r="CW5" s="768"/>
      <c r="CX5" s="768"/>
      <c r="CY5" s="769"/>
      <c r="CZ5" s="767" t="s">
        <v>222</v>
      </c>
      <c r="DA5" s="768"/>
      <c r="DB5" s="768"/>
      <c r="DC5" s="769"/>
      <c r="DD5" s="767" t="s">
        <v>231</v>
      </c>
      <c r="DE5" s="768"/>
      <c r="DF5" s="768"/>
      <c r="DG5" s="768"/>
      <c r="DH5" s="768"/>
      <c r="DI5" s="768"/>
      <c r="DJ5" s="768"/>
      <c r="DK5" s="768"/>
      <c r="DL5" s="768"/>
      <c r="DM5" s="768"/>
      <c r="DN5" s="768"/>
      <c r="DO5" s="768"/>
      <c r="DP5" s="769"/>
      <c r="DQ5" s="767" t="s">
        <v>232</v>
      </c>
      <c r="DR5" s="768"/>
      <c r="DS5" s="768"/>
      <c r="DT5" s="768"/>
      <c r="DU5" s="768"/>
      <c r="DV5" s="768"/>
      <c r="DW5" s="768"/>
      <c r="DX5" s="768"/>
      <c r="DY5" s="768"/>
      <c r="DZ5" s="768"/>
      <c r="EA5" s="768"/>
      <c r="EB5" s="768"/>
      <c r="EC5" s="769"/>
    </row>
    <row r="6" spans="2:143" ht="11.25" customHeight="1" x14ac:dyDescent="0.15">
      <c r="B6" s="662" t="s">
        <v>233</v>
      </c>
      <c r="C6" s="663"/>
      <c r="D6" s="663"/>
      <c r="E6" s="663"/>
      <c r="F6" s="663"/>
      <c r="G6" s="663"/>
      <c r="H6" s="663"/>
      <c r="I6" s="663"/>
      <c r="J6" s="663"/>
      <c r="K6" s="663"/>
      <c r="L6" s="663"/>
      <c r="M6" s="663"/>
      <c r="N6" s="663"/>
      <c r="O6" s="663"/>
      <c r="P6" s="663"/>
      <c r="Q6" s="664"/>
      <c r="R6" s="665">
        <v>190426</v>
      </c>
      <c r="S6" s="666"/>
      <c r="T6" s="666"/>
      <c r="U6" s="666"/>
      <c r="V6" s="666"/>
      <c r="W6" s="666"/>
      <c r="X6" s="666"/>
      <c r="Y6" s="667"/>
      <c r="Z6" s="692">
        <v>0.7</v>
      </c>
      <c r="AA6" s="692"/>
      <c r="AB6" s="692"/>
      <c r="AC6" s="692"/>
      <c r="AD6" s="693">
        <v>190426</v>
      </c>
      <c r="AE6" s="693"/>
      <c r="AF6" s="693"/>
      <c r="AG6" s="693"/>
      <c r="AH6" s="693"/>
      <c r="AI6" s="693"/>
      <c r="AJ6" s="693"/>
      <c r="AK6" s="693"/>
      <c r="AL6" s="668">
        <v>1.3</v>
      </c>
      <c r="AM6" s="669"/>
      <c r="AN6" s="669"/>
      <c r="AO6" s="694"/>
      <c r="AP6" s="662" t="s">
        <v>234</v>
      </c>
      <c r="AQ6" s="663"/>
      <c r="AR6" s="663"/>
      <c r="AS6" s="663"/>
      <c r="AT6" s="663"/>
      <c r="AU6" s="663"/>
      <c r="AV6" s="663"/>
      <c r="AW6" s="663"/>
      <c r="AX6" s="663"/>
      <c r="AY6" s="663"/>
      <c r="AZ6" s="663"/>
      <c r="BA6" s="663"/>
      <c r="BB6" s="663"/>
      <c r="BC6" s="663"/>
      <c r="BD6" s="663"/>
      <c r="BE6" s="663"/>
      <c r="BF6" s="664"/>
      <c r="BG6" s="665">
        <v>6531140</v>
      </c>
      <c r="BH6" s="666"/>
      <c r="BI6" s="666"/>
      <c r="BJ6" s="666"/>
      <c r="BK6" s="666"/>
      <c r="BL6" s="666"/>
      <c r="BM6" s="666"/>
      <c r="BN6" s="667"/>
      <c r="BO6" s="692">
        <v>96.5</v>
      </c>
      <c r="BP6" s="692"/>
      <c r="BQ6" s="692"/>
      <c r="BR6" s="692"/>
      <c r="BS6" s="693">
        <v>65679</v>
      </c>
      <c r="BT6" s="693"/>
      <c r="BU6" s="693"/>
      <c r="BV6" s="693"/>
      <c r="BW6" s="693"/>
      <c r="BX6" s="693"/>
      <c r="BY6" s="693"/>
      <c r="BZ6" s="693"/>
      <c r="CA6" s="693"/>
      <c r="CB6" s="751"/>
      <c r="CD6" s="721" t="s">
        <v>235</v>
      </c>
      <c r="CE6" s="722"/>
      <c r="CF6" s="722"/>
      <c r="CG6" s="722"/>
      <c r="CH6" s="722"/>
      <c r="CI6" s="722"/>
      <c r="CJ6" s="722"/>
      <c r="CK6" s="722"/>
      <c r="CL6" s="722"/>
      <c r="CM6" s="722"/>
      <c r="CN6" s="722"/>
      <c r="CO6" s="722"/>
      <c r="CP6" s="722"/>
      <c r="CQ6" s="723"/>
      <c r="CR6" s="665">
        <v>247714</v>
      </c>
      <c r="CS6" s="666"/>
      <c r="CT6" s="666"/>
      <c r="CU6" s="666"/>
      <c r="CV6" s="666"/>
      <c r="CW6" s="666"/>
      <c r="CX6" s="666"/>
      <c r="CY6" s="667"/>
      <c r="CZ6" s="763">
        <v>1</v>
      </c>
      <c r="DA6" s="736"/>
      <c r="DB6" s="736"/>
      <c r="DC6" s="766"/>
      <c r="DD6" s="671" t="s">
        <v>128</v>
      </c>
      <c r="DE6" s="666"/>
      <c r="DF6" s="666"/>
      <c r="DG6" s="666"/>
      <c r="DH6" s="666"/>
      <c r="DI6" s="666"/>
      <c r="DJ6" s="666"/>
      <c r="DK6" s="666"/>
      <c r="DL6" s="666"/>
      <c r="DM6" s="666"/>
      <c r="DN6" s="666"/>
      <c r="DO6" s="666"/>
      <c r="DP6" s="667"/>
      <c r="DQ6" s="671">
        <v>247426</v>
      </c>
      <c r="DR6" s="666"/>
      <c r="DS6" s="666"/>
      <c r="DT6" s="666"/>
      <c r="DU6" s="666"/>
      <c r="DV6" s="666"/>
      <c r="DW6" s="666"/>
      <c r="DX6" s="666"/>
      <c r="DY6" s="666"/>
      <c r="DZ6" s="666"/>
      <c r="EA6" s="666"/>
      <c r="EB6" s="666"/>
      <c r="EC6" s="706"/>
    </row>
    <row r="7" spans="2:143" ht="11.25" customHeight="1" x14ac:dyDescent="0.15">
      <c r="B7" s="662" t="s">
        <v>236</v>
      </c>
      <c r="C7" s="663"/>
      <c r="D7" s="663"/>
      <c r="E7" s="663"/>
      <c r="F7" s="663"/>
      <c r="G7" s="663"/>
      <c r="H7" s="663"/>
      <c r="I7" s="663"/>
      <c r="J7" s="663"/>
      <c r="K7" s="663"/>
      <c r="L7" s="663"/>
      <c r="M7" s="663"/>
      <c r="N7" s="663"/>
      <c r="O7" s="663"/>
      <c r="P7" s="663"/>
      <c r="Q7" s="664"/>
      <c r="R7" s="665">
        <v>6516</v>
      </c>
      <c r="S7" s="666"/>
      <c r="T7" s="666"/>
      <c r="U7" s="666"/>
      <c r="V7" s="666"/>
      <c r="W7" s="666"/>
      <c r="X7" s="666"/>
      <c r="Y7" s="667"/>
      <c r="Z7" s="692">
        <v>0</v>
      </c>
      <c r="AA7" s="692"/>
      <c r="AB7" s="692"/>
      <c r="AC7" s="692"/>
      <c r="AD7" s="693">
        <v>6516</v>
      </c>
      <c r="AE7" s="693"/>
      <c r="AF7" s="693"/>
      <c r="AG7" s="693"/>
      <c r="AH7" s="693"/>
      <c r="AI7" s="693"/>
      <c r="AJ7" s="693"/>
      <c r="AK7" s="693"/>
      <c r="AL7" s="668">
        <v>0</v>
      </c>
      <c r="AM7" s="669"/>
      <c r="AN7" s="669"/>
      <c r="AO7" s="694"/>
      <c r="AP7" s="662" t="s">
        <v>237</v>
      </c>
      <c r="AQ7" s="663"/>
      <c r="AR7" s="663"/>
      <c r="AS7" s="663"/>
      <c r="AT7" s="663"/>
      <c r="AU7" s="663"/>
      <c r="AV7" s="663"/>
      <c r="AW7" s="663"/>
      <c r="AX7" s="663"/>
      <c r="AY7" s="663"/>
      <c r="AZ7" s="663"/>
      <c r="BA7" s="663"/>
      <c r="BB7" s="663"/>
      <c r="BC7" s="663"/>
      <c r="BD7" s="663"/>
      <c r="BE7" s="663"/>
      <c r="BF7" s="664"/>
      <c r="BG7" s="665">
        <v>2653962</v>
      </c>
      <c r="BH7" s="666"/>
      <c r="BI7" s="666"/>
      <c r="BJ7" s="666"/>
      <c r="BK7" s="666"/>
      <c r="BL7" s="666"/>
      <c r="BM7" s="666"/>
      <c r="BN7" s="667"/>
      <c r="BO7" s="692">
        <v>39.200000000000003</v>
      </c>
      <c r="BP7" s="692"/>
      <c r="BQ7" s="692"/>
      <c r="BR7" s="692"/>
      <c r="BS7" s="693">
        <v>65679</v>
      </c>
      <c r="BT7" s="693"/>
      <c r="BU7" s="693"/>
      <c r="BV7" s="693"/>
      <c r="BW7" s="693"/>
      <c r="BX7" s="693"/>
      <c r="BY7" s="693"/>
      <c r="BZ7" s="693"/>
      <c r="CA7" s="693"/>
      <c r="CB7" s="751"/>
      <c r="CD7" s="707" t="s">
        <v>238</v>
      </c>
      <c r="CE7" s="704"/>
      <c r="CF7" s="704"/>
      <c r="CG7" s="704"/>
      <c r="CH7" s="704"/>
      <c r="CI7" s="704"/>
      <c r="CJ7" s="704"/>
      <c r="CK7" s="704"/>
      <c r="CL7" s="704"/>
      <c r="CM7" s="704"/>
      <c r="CN7" s="704"/>
      <c r="CO7" s="704"/>
      <c r="CP7" s="704"/>
      <c r="CQ7" s="705"/>
      <c r="CR7" s="665">
        <v>2362870</v>
      </c>
      <c r="CS7" s="666"/>
      <c r="CT7" s="666"/>
      <c r="CU7" s="666"/>
      <c r="CV7" s="666"/>
      <c r="CW7" s="666"/>
      <c r="CX7" s="666"/>
      <c r="CY7" s="667"/>
      <c r="CZ7" s="692">
        <v>9.1</v>
      </c>
      <c r="DA7" s="692"/>
      <c r="DB7" s="692"/>
      <c r="DC7" s="692"/>
      <c r="DD7" s="671">
        <v>13034</v>
      </c>
      <c r="DE7" s="666"/>
      <c r="DF7" s="666"/>
      <c r="DG7" s="666"/>
      <c r="DH7" s="666"/>
      <c r="DI7" s="666"/>
      <c r="DJ7" s="666"/>
      <c r="DK7" s="666"/>
      <c r="DL7" s="666"/>
      <c r="DM7" s="666"/>
      <c r="DN7" s="666"/>
      <c r="DO7" s="666"/>
      <c r="DP7" s="667"/>
      <c r="DQ7" s="671">
        <v>2182558</v>
      </c>
      <c r="DR7" s="666"/>
      <c r="DS7" s="666"/>
      <c r="DT7" s="666"/>
      <c r="DU7" s="666"/>
      <c r="DV7" s="666"/>
      <c r="DW7" s="666"/>
      <c r="DX7" s="666"/>
      <c r="DY7" s="666"/>
      <c r="DZ7" s="666"/>
      <c r="EA7" s="666"/>
      <c r="EB7" s="666"/>
      <c r="EC7" s="706"/>
    </row>
    <row r="8" spans="2:143" ht="11.25" customHeight="1" x14ac:dyDescent="0.15">
      <c r="B8" s="662" t="s">
        <v>239</v>
      </c>
      <c r="C8" s="663"/>
      <c r="D8" s="663"/>
      <c r="E8" s="663"/>
      <c r="F8" s="663"/>
      <c r="G8" s="663"/>
      <c r="H8" s="663"/>
      <c r="I8" s="663"/>
      <c r="J8" s="663"/>
      <c r="K8" s="663"/>
      <c r="L8" s="663"/>
      <c r="M8" s="663"/>
      <c r="N8" s="663"/>
      <c r="O8" s="663"/>
      <c r="P8" s="663"/>
      <c r="Q8" s="664"/>
      <c r="R8" s="665">
        <v>52210</v>
      </c>
      <c r="S8" s="666"/>
      <c r="T8" s="666"/>
      <c r="U8" s="666"/>
      <c r="V8" s="666"/>
      <c r="W8" s="666"/>
      <c r="X8" s="666"/>
      <c r="Y8" s="667"/>
      <c r="Z8" s="692">
        <v>0.2</v>
      </c>
      <c r="AA8" s="692"/>
      <c r="AB8" s="692"/>
      <c r="AC8" s="692"/>
      <c r="AD8" s="693">
        <v>52210</v>
      </c>
      <c r="AE8" s="693"/>
      <c r="AF8" s="693"/>
      <c r="AG8" s="693"/>
      <c r="AH8" s="693"/>
      <c r="AI8" s="693"/>
      <c r="AJ8" s="693"/>
      <c r="AK8" s="693"/>
      <c r="AL8" s="668">
        <v>0.4</v>
      </c>
      <c r="AM8" s="669"/>
      <c r="AN8" s="669"/>
      <c r="AO8" s="694"/>
      <c r="AP8" s="662" t="s">
        <v>240</v>
      </c>
      <c r="AQ8" s="663"/>
      <c r="AR8" s="663"/>
      <c r="AS8" s="663"/>
      <c r="AT8" s="663"/>
      <c r="AU8" s="663"/>
      <c r="AV8" s="663"/>
      <c r="AW8" s="663"/>
      <c r="AX8" s="663"/>
      <c r="AY8" s="663"/>
      <c r="AZ8" s="663"/>
      <c r="BA8" s="663"/>
      <c r="BB8" s="663"/>
      <c r="BC8" s="663"/>
      <c r="BD8" s="663"/>
      <c r="BE8" s="663"/>
      <c r="BF8" s="664"/>
      <c r="BG8" s="665">
        <v>82162</v>
      </c>
      <c r="BH8" s="666"/>
      <c r="BI8" s="666"/>
      <c r="BJ8" s="666"/>
      <c r="BK8" s="666"/>
      <c r="BL8" s="666"/>
      <c r="BM8" s="666"/>
      <c r="BN8" s="667"/>
      <c r="BO8" s="692">
        <v>1.2</v>
      </c>
      <c r="BP8" s="692"/>
      <c r="BQ8" s="692"/>
      <c r="BR8" s="692"/>
      <c r="BS8" s="693" t="s">
        <v>128</v>
      </c>
      <c r="BT8" s="693"/>
      <c r="BU8" s="693"/>
      <c r="BV8" s="693"/>
      <c r="BW8" s="693"/>
      <c r="BX8" s="693"/>
      <c r="BY8" s="693"/>
      <c r="BZ8" s="693"/>
      <c r="CA8" s="693"/>
      <c r="CB8" s="751"/>
      <c r="CD8" s="707" t="s">
        <v>241</v>
      </c>
      <c r="CE8" s="704"/>
      <c r="CF8" s="704"/>
      <c r="CG8" s="704"/>
      <c r="CH8" s="704"/>
      <c r="CI8" s="704"/>
      <c r="CJ8" s="704"/>
      <c r="CK8" s="704"/>
      <c r="CL8" s="704"/>
      <c r="CM8" s="704"/>
      <c r="CN8" s="704"/>
      <c r="CO8" s="704"/>
      <c r="CP8" s="704"/>
      <c r="CQ8" s="705"/>
      <c r="CR8" s="665">
        <v>9258924</v>
      </c>
      <c r="CS8" s="666"/>
      <c r="CT8" s="666"/>
      <c r="CU8" s="666"/>
      <c r="CV8" s="666"/>
      <c r="CW8" s="666"/>
      <c r="CX8" s="666"/>
      <c r="CY8" s="667"/>
      <c r="CZ8" s="692">
        <v>35.6</v>
      </c>
      <c r="DA8" s="692"/>
      <c r="DB8" s="692"/>
      <c r="DC8" s="692"/>
      <c r="DD8" s="671">
        <v>44355</v>
      </c>
      <c r="DE8" s="666"/>
      <c r="DF8" s="666"/>
      <c r="DG8" s="666"/>
      <c r="DH8" s="666"/>
      <c r="DI8" s="666"/>
      <c r="DJ8" s="666"/>
      <c r="DK8" s="666"/>
      <c r="DL8" s="666"/>
      <c r="DM8" s="666"/>
      <c r="DN8" s="666"/>
      <c r="DO8" s="666"/>
      <c r="DP8" s="667"/>
      <c r="DQ8" s="671">
        <v>4502930</v>
      </c>
      <c r="DR8" s="666"/>
      <c r="DS8" s="666"/>
      <c r="DT8" s="666"/>
      <c r="DU8" s="666"/>
      <c r="DV8" s="666"/>
      <c r="DW8" s="666"/>
      <c r="DX8" s="666"/>
      <c r="DY8" s="666"/>
      <c r="DZ8" s="666"/>
      <c r="EA8" s="666"/>
      <c r="EB8" s="666"/>
      <c r="EC8" s="706"/>
    </row>
    <row r="9" spans="2:143" ht="11.25" customHeight="1" x14ac:dyDescent="0.15">
      <c r="B9" s="662" t="s">
        <v>242</v>
      </c>
      <c r="C9" s="663"/>
      <c r="D9" s="663"/>
      <c r="E9" s="663"/>
      <c r="F9" s="663"/>
      <c r="G9" s="663"/>
      <c r="H9" s="663"/>
      <c r="I9" s="663"/>
      <c r="J9" s="663"/>
      <c r="K9" s="663"/>
      <c r="L9" s="663"/>
      <c r="M9" s="663"/>
      <c r="N9" s="663"/>
      <c r="O9" s="663"/>
      <c r="P9" s="663"/>
      <c r="Q9" s="664"/>
      <c r="R9" s="665">
        <v>58179</v>
      </c>
      <c r="S9" s="666"/>
      <c r="T9" s="666"/>
      <c r="U9" s="666"/>
      <c r="V9" s="666"/>
      <c r="W9" s="666"/>
      <c r="X9" s="666"/>
      <c r="Y9" s="667"/>
      <c r="Z9" s="692">
        <v>0.2</v>
      </c>
      <c r="AA9" s="692"/>
      <c r="AB9" s="692"/>
      <c r="AC9" s="692"/>
      <c r="AD9" s="693">
        <v>58179</v>
      </c>
      <c r="AE9" s="693"/>
      <c r="AF9" s="693"/>
      <c r="AG9" s="693"/>
      <c r="AH9" s="693"/>
      <c r="AI9" s="693"/>
      <c r="AJ9" s="693"/>
      <c r="AK9" s="693"/>
      <c r="AL9" s="668">
        <v>0.4</v>
      </c>
      <c r="AM9" s="669"/>
      <c r="AN9" s="669"/>
      <c r="AO9" s="694"/>
      <c r="AP9" s="662" t="s">
        <v>243</v>
      </c>
      <c r="AQ9" s="663"/>
      <c r="AR9" s="663"/>
      <c r="AS9" s="663"/>
      <c r="AT9" s="663"/>
      <c r="AU9" s="663"/>
      <c r="AV9" s="663"/>
      <c r="AW9" s="663"/>
      <c r="AX9" s="663"/>
      <c r="AY9" s="663"/>
      <c r="AZ9" s="663"/>
      <c r="BA9" s="663"/>
      <c r="BB9" s="663"/>
      <c r="BC9" s="663"/>
      <c r="BD9" s="663"/>
      <c r="BE9" s="663"/>
      <c r="BF9" s="664"/>
      <c r="BG9" s="665">
        <v>2144476</v>
      </c>
      <c r="BH9" s="666"/>
      <c r="BI9" s="666"/>
      <c r="BJ9" s="666"/>
      <c r="BK9" s="666"/>
      <c r="BL9" s="666"/>
      <c r="BM9" s="666"/>
      <c r="BN9" s="667"/>
      <c r="BO9" s="692">
        <v>31.7</v>
      </c>
      <c r="BP9" s="692"/>
      <c r="BQ9" s="692"/>
      <c r="BR9" s="692"/>
      <c r="BS9" s="693" t="s">
        <v>128</v>
      </c>
      <c r="BT9" s="693"/>
      <c r="BU9" s="693"/>
      <c r="BV9" s="693"/>
      <c r="BW9" s="693"/>
      <c r="BX9" s="693"/>
      <c r="BY9" s="693"/>
      <c r="BZ9" s="693"/>
      <c r="CA9" s="693"/>
      <c r="CB9" s="751"/>
      <c r="CD9" s="707" t="s">
        <v>244</v>
      </c>
      <c r="CE9" s="704"/>
      <c r="CF9" s="704"/>
      <c r="CG9" s="704"/>
      <c r="CH9" s="704"/>
      <c r="CI9" s="704"/>
      <c r="CJ9" s="704"/>
      <c r="CK9" s="704"/>
      <c r="CL9" s="704"/>
      <c r="CM9" s="704"/>
      <c r="CN9" s="704"/>
      <c r="CO9" s="704"/>
      <c r="CP9" s="704"/>
      <c r="CQ9" s="705"/>
      <c r="CR9" s="665">
        <v>2868223</v>
      </c>
      <c r="CS9" s="666"/>
      <c r="CT9" s="666"/>
      <c r="CU9" s="666"/>
      <c r="CV9" s="666"/>
      <c r="CW9" s="666"/>
      <c r="CX9" s="666"/>
      <c r="CY9" s="667"/>
      <c r="CZ9" s="692">
        <v>11</v>
      </c>
      <c r="DA9" s="692"/>
      <c r="DB9" s="692"/>
      <c r="DC9" s="692"/>
      <c r="DD9" s="671">
        <v>102704</v>
      </c>
      <c r="DE9" s="666"/>
      <c r="DF9" s="666"/>
      <c r="DG9" s="666"/>
      <c r="DH9" s="666"/>
      <c r="DI9" s="666"/>
      <c r="DJ9" s="666"/>
      <c r="DK9" s="666"/>
      <c r="DL9" s="666"/>
      <c r="DM9" s="666"/>
      <c r="DN9" s="666"/>
      <c r="DO9" s="666"/>
      <c r="DP9" s="667"/>
      <c r="DQ9" s="671">
        <v>2285556</v>
      </c>
      <c r="DR9" s="666"/>
      <c r="DS9" s="666"/>
      <c r="DT9" s="666"/>
      <c r="DU9" s="666"/>
      <c r="DV9" s="666"/>
      <c r="DW9" s="666"/>
      <c r="DX9" s="666"/>
      <c r="DY9" s="666"/>
      <c r="DZ9" s="666"/>
      <c r="EA9" s="666"/>
      <c r="EB9" s="666"/>
      <c r="EC9" s="706"/>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246</v>
      </c>
      <c r="AQ10" s="663"/>
      <c r="AR10" s="663"/>
      <c r="AS10" s="663"/>
      <c r="AT10" s="663"/>
      <c r="AU10" s="663"/>
      <c r="AV10" s="663"/>
      <c r="AW10" s="663"/>
      <c r="AX10" s="663"/>
      <c r="AY10" s="663"/>
      <c r="AZ10" s="663"/>
      <c r="BA10" s="663"/>
      <c r="BB10" s="663"/>
      <c r="BC10" s="663"/>
      <c r="BD10" s="663"/>
      <c r="BE10" s="663"/>
      <c r="BF10" s="664"/>
      <c r="BG10" s="665">
        <v>139801</v>
      </c>
      <c r="BH10" s="666"/>
      <c r="BI10" s="666"/>
      <c r="BJ10" s="666"/>
      <c r="BK10" s="666"/>
      <c r="BL10" s="666"/>
      <c r="BM10" s="666"/>
      <c r="BN10" s="667"/>
      <c r="BO10" s="692">
        <v>2.1</v>
      </c>
      <c r="BP10" s="692"/>
      <c r="BQ10" s="692"/>
      <c r="BR10" s="692"/>
      <c r="BS10" s="693" t="s">
        <v>128</v>
      </c>
      <c r="BT10" s="693"/>
      <c r="BU10" s="693"/>
      <c r="BV10" s="693"/>
      <c r="BW10" s="693"/>
      <c r="BX10" s="693"/>
      <c r="BY10" s="693"/>
      <c r="BZ10" s="693"/>
      <c r="CA10" s="693"/>
      <c r="CB10" s="751"/>
      <c r="CD10" s="707" t="s">
        <v>247</v>
      </c>
      <c r="CE10" s="704"/>
      <c r="CF10" s="704"/>
      <c r="CG10" s="704"/>
      <c r="CH10" s="704"/>
      <c r="CI10" s="704"/>
      <c r="CJ10" s="704"/>
      <c r="CK10" s="704"/>
      <c r="CL10" s="704"/>
      <c r="CM10" s="704"/>
      <c r="CN10" s="704"/>
      <c r="CO10" s="704"/>
      <c r="CP10" s="704"/>
      <c r="CQ10" s="705"/>
      <c r="CR10" s="665">
        <v>18591</v>
      </c>
      <c r="CS10" s="666"/>
      <c r="CT10" s="666"/>
      <c r="CU10" s="666"/>
      <c r="CV10" s="666"/>
      <c r="CW10" s="666"/>
      <c r="CX10" s="666"/>
      <c r="CY10" s="667"/>
      <c r="CZ10" s="692">
        <v>0.1</v>
      </c>
      <c r="DA10" s="692"/>
      <c r="DB10" s="692"/>
      <c r="DC10" s="692"/>
      <c r="DD10" s="671" t="s">
        <v>128</v>
      </c>
      <c r="DE10" s="666"/>
      <c r="DF10" s="666"/>
      <c r="DG10" s="666"/>
      <c r="DH10" s="666"/>
      <c r="DI10" s="666"/>
      <c r="DJ10" s="666"/>
      <c r="DK10" s="666"/>
      <c r="DL10" s="666"/>
      <c r="DM10" s="666"/>
      <c r="DN10" s="666"/>
      <c r="DO10" s="666"/>
      <c r="DP10" s="667"/>
      <c r="DQ10" s="671">
        <v>13191</v>
      </c>
      <c r="DR10" s="666"/>
      <c r="DS10" s="666"/>
      <c r="DT10" s="666"/>
      <c r="DU10" s="666"/>
      <c r="DV10" s="666"/>
      <c r="DW10" s="666"/>
      <c r="DX10" s="666"/>
      <c r="DY10" s="666"/>
      <c r="DZ10" s="666"/>
      <c r="EA10" s="666"/>
      <c r="EB10" s="666"/>
      <c r="EC10" s="706"/>
    </row>
    <row r="11" spans="2:143" ht="11.25" customHeight="1" x14ac:dyDescent="0.15">
      <c r="B11" s="662" t="s">
        <v>248</v>
      </c>
      <c r="C11" s="663"/>
      <c r="D11" s="663"/>
      <c r="E11" s="663"/>
      <c r="F11" s="663"/>
      <c r="G11" s="663"/>
      <c r="H11" s="663"/>
      <c r="I11" s="663"/>
      <c r="J11" s="663"/>
      <c r="K11" s="663"/>
      <c r="L11" s="663"/>
      <c r="M11" s="663"/>
      <c r="N11" s="663"/>
      <c r="O11" s="663"/>
      <c r="P11" s="663"/>
      <c r="Q11" s="664"/>
      <c r="R11" s="665">
        <v>1181032</v>
      </c>
      <c r="S11" s="666"/>
      <c r="T11" s="666"/>
      <c r="U11" s="666"/>
      <c r="V11" s="666"/>
      <c r="W11" s="666"/>
      <c r="X11" s="666"/>
      <c r="Y11" s="667"/>
      <c r="Z11" s="668">
        <v>4.4000000000000004</v>
      </c>
      <c r="AA11" s="669"/>
      <c r="AB11" s="669"/>
      <c r="AC11" s="670"/>
      <c r="AD11" s="671">
        <v>1181032</v>
      </c>
      <c r="AE11" s="666"/>
      <c r="AF11" s="666"/>
      <c r="AG11" s="666"/>
      <c r="AH11" s="666"/>
      <c r="AI11" s="666"/>
      <c r="AJ11" s="666"/>
      <c r="AK11" s="667"/>
      <c r="AL11" s="668">
        <v>8.3000000000000007</v>
      </c>
      <c r="AM11" s="669"/>
      <c r="AN11" s="669"/>
      <c r="AO11" s="694"/>
      <c r="AP11" s="662" t="s">
        <v>249</v>
      </c>
      <c r="AQ11" s="663"/>
      <c r="AR11" s="663"/>
      <c r="AS11" s="663"/>
      <c r="AT11" s="663"/>
      <c r="AU11" s="663"/>
      <c r="AV11" s="663"/>
      <c r="AW11" s="663"/>
      <c r="AX11" s="663"/>
      <c r="AY11" s="663"/>
      <c r="AZ11" s="663"/>
      <c r="BA11" s="663"/>
      <c r="BB11" s="663"/>
      <c r="BC11" s="663"/>
      <c r="BD11" s="663"/>
      <c r="BE11" s="663"/>
      <c r="BF11" s="664"/>
      <c r="BG11" s="665">
        <v>287523</v>
      </c>
      <c r="BH11" s="666"/>
      <c r="BI11" s="666"/>
      <c r="BJ11" s="666"/>
      <c r="BK11" s="666"/>
      <c r="BL11" s="666"/>
      <c r="BM11" s="666"/>
      <c r="BN11" s="667"/>
      <c r="BO11" s="692">
        <v>4.2</v>
      </c>
      <c r="BP11" s="692"/>
      <c r="BQ11" s="692"/>
      <c r="BR11" s="692"/>
      <c r="BS11" s="693">
        <v>65679</v>
      </c>
      <c r="BT11" s="693"/>
      <c r="BU11" s="693"/>
      <c r="BV11" s="693"/>
      <c r="BW11" s="693"/>
      <c r="BX11" s="693"/>
      <c r="BY11" s="693"/>
      <c r="BZ11" s="693"/>
      <c r="CA11" s="693"/>
      <c r="CB11" s="751"/>
      <c r="CD11" s="707" t="s">
        <v>250</v>
      </c>
      <c r="CE11" s="704"/>
      <c r="CF11" s="704"/>
      <c r="CG11" s="704"/>
      <c r="CH11" s="704"/>
      <c r="CI11" s="704"/>
      <c r="CJ11" s="704"/>
      <c r="CK11" s="704"/>
      <c r="CL11" s="704"/>
      <c r="CM11" s="704"/>
      <c r="CN11" s="704"/>
      <c r="CO11" s="704"/>
      <c r="CP11" s="704"/>
      <c r="CQ11" s="705"/>
      <c r="CR11" s="665">
        <v>943164</v>
      </c>
      <c r="CS11" s="666"/>
      <c r="CT11" s="666"/>
      <c r="CU11" s="666"/>
      <c r="CV11" s="666"/>
      <c r="CW11" s="666"/>
      <c r="CX11" s="666"/>
      <c r="CY11" s="667"/>
      <c r="CZ11" s="692">
        <v>3.6</v>
      </c>
      <c r="DA11" s="692"/>
      <c r="DB11" s="692"/>
      <c r="DC11" s="692"/>
      <c r="DD11" s="671">
        <v>382220</v>
      </c>
      <c r="DE11" s="666"/>
      <c r="DF11" s="666"/>
      <c r="DG11" s="666"/>
      <c r="DH11" s="666"/>
      <c r="DI11" s="666"/>
      <c r="DJ11" s="666"/>
      <c r="DK11" s="666"/>
      <c r="DL11" s="666"/>
      <c r="DM11" s="666"/>
      <c r="DN11" s="666"/>
      <c r="DO11" s="666"/>
      <c r="DP11" s="667"/>
      <c r="DQ11" s="671">
        <v>326930</v>
      </c>
      <c r="DR11" s="666"/>
      <c r="DS11" s="666"/>
      <c r="DT11" s="666"/>
      <c r="DU11" s="666"/>
      <c r="DV11" s="666"/>
      <c r="DW11" s="666"/>
      <c r="DX11" s="666"/>
      <c r="DY11" s="666"/>
      <c r="DZ11" s="666"/>
      <c r="EA11" s="666"/>
      <c r="EB11" s="666"/>
      <c r="EC11" s="706"/>
    </row>
    <row r="12" spans="2:143" ht="11.25" customHeight="1" x14ac:dyDescent="0.15">
      <c r="B12" s="662" t="s">
        <v>251</v>
      </c>
      <c r="C12" s="663"/>
      <c r="D12" s="663"/>
      <c r="E12" s="663"/>
      <c r="F12" s="663"/>
      <c r="G12" s="663"/>
      <c r="H12" s="663"/>
      <c r="I12" s="663"/>
      <c r="J12" s="663"/>
      <c r="K12" s="663"/>
      <c r="L12" s="663"/>
      <c r="M12" s="663"/>
      <c r="N12" s="663"/>
      <c r="O12" s="663"/>
      <c r="P12" s="663"/>
      <c r="Q12" s="664"/>
      <c r="R12" s="665">
        <v>2612</v>
      </c>
      <c r="S12" s="666"/>
      <c r="T12" s="666"/>
      <c r="U12" s="666"/>
      <c r="V12" s="666"/>
      <c r="W12" s="666"/>
      <c r="X12" s="666"/>
      <c r="Y12" s="667"/>
      <c r="Z12" s="692">
        <v>0</v>
      </c>
      <c r="AA12" s="692"/>
      <c r="AB12" s="692"/>
      <c r="AC12" s="692"/>
      <c r="AD12" s="693">
        <v>2612</v>
      </c>
      <c r="AE12" s="693"/>
      <c r="AF12" s="693"/>
      <c r="AG12" s="693"/>
      <c r="AH12" s="693"/>
      <c r="AI12" s="693"/>
      <c r="AJ12" s="693"/>
      <c r="AK12" s="693"/>
      <c r="AL12" s="668">
        <v>0</v>
      </c>
      <c r="AM12" s="669"/>
      <c r="AN12" s="669"/>
      <c r="AO12" s="694"/>
      <c r="AP12" s="662" t="s">
        <v>252</v>
      </c>
      <c r="AQ12" s="663"/>
      <c r="AR12" s="663"/>
      <c r="AS12" s="663"/>
      <c r="AT12" s="663"/>
      <c r="AU12" s="663"/>
      <c r="AV12" s="663"/>
      <c r="AW12" s="663"/>
      <c r="AX12" s="663"/>
      <c r="AY12" s="663"/>
      <c r="AZ12" s="663"/>
      <c r="BA12" s="663"/>
      <c r="BB12" s="663"/>
      <c r="BC12" s="663"/>
      <c r="BD12" s="663"/>
      <c r="BE12" s="663"/>
      <c r="BF12" s="664"/>
      <c r="BG12" s="665">
        <v>3399932</v>
      </c>
      <c r="BH12" s="666"/>
      <c r="BI12" s="666"/>
      <c r="BJ12" s="666"/>
      <c r="BK12" s="666"/>
      <c r="BL12" s="666"/>
      <c r="BM12" s="666"/>
      <c r="BN12" s="667"/>
      <c r="BO12" s="692">
        <v>50.2</v>
      </c>
      <c r="BP12" s="692"/>
      <c r="BQ12" s="692"/>
      <c r="BR12" s="692"/>
      <c r="BS12" s="693" t="s">
        <v>128</v>
      </c>
      <c r="BT12" s="693"/>
      <c r="BU12" s="693"/>
      <c r="BV12" s="693"/>
      <c r="BW12" s="693"/>
      <c r="BX12" s="693"/>
      <c r="BY12" s="693"/>
      <c r="BZ12" s="693"/>
      <c r="CA12" s="693"/>
      <c r="CB12" s="751"/>
      <c r="CD12" s="707" t="s">
        <v>253</v>
      </c>
      <c r="CE12" s="704"/>
      <c r="CF12" s="704"/>
      <c r="CG12" s="704"/>
      <c r="CH12" s="704"/>
      <c r="CI12" s="704"/>
      <c r="CJ12" s="704"/>
      <c r="CK12" s="704"/>
      <c r="CL12" s="704"/>
      <c r="CM12" s="704"/>
      <c r="CN12" s="704"/>
      <c r="CO12" s="704"/>
      <c r="CP12" s="704"/>
      <c r="CQ12" s="705"/>
      <c r="CR12" s="665">
        <v>517595</v>
      </c>
      <c r="CS12" s="666"/>
      <c r="CT12" s="666"/>
      <c r="CU12" s="666"/>
      <c r="CV12" s="666"/>
      <c r="CW12" s="666"/>
      <c r="CX12" s="666"/>
      <c r="CY12" s="667"/>
      <c r="CZ12" s="692">
        <v>2</v>
      </c>
      <c r="DA12" s="692"/>
      <c r="DB12" s="692"/>
      <c r="DC12" s="692"/>
      <c r="DD12" s="671">
        <v>13308</v>
      </c>
      <c r="DE12" s="666"/>
      <c r="DF12" s="666"/>
      <c r="DG12" s="666"/>
      <c r="DH12" s="666"/>
      <c r="DI12" s="666"/>
      <c r="DJ12" s="666"/>
      <c r="DK12" s="666"/>
      <c r="DL12" s="666"/>
      <c r="DM12" s="666"/>
      <c r="DN12" s="666"/>
      <c r="DO12" s="666"/>
      <c r="DP12" s="667"/>
      <c r="DQ12" s="671">
        <v>409961</v>
      </c>
      <c r="DR12" s="666"/>
      <c r="DS12" s="666"/>
      <c r="DT12" s="666"/>
      <c r="DU12" s="666"/>
      <c r="DV12" s="666"/>
      <c r="DW12" s="666"/>
      <c r="DX12" s="666"/>
      <c r="DY12" s="666"/>
      <c r="DZ12" s="666"/>
      <c r="EA12" s="666"/>
      <c r="EB12" s="666"/>
      <c r="EC12" s="706"/>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255</v>
      </c>
      <c r="AQ13" s="663"/>
      <c r="AR13" s="663"/>
      <c r="AS13" s="663"/>
      <c r="AT13" s="663"/>
      <c r="AU13" s="663"/>
      <c r="AV13" s="663"/>
      <c r="AW13" s="663"/>
      <c r="AX13" s="663"/>
      <c r="AY13" s="663"/>
      <c r="AZ13" s="663"/>
      <c r="BA13" s="663"/>
      <c r="BB13" s="663"/>
      <c r="BC13" s="663"/>
      <c r="BD13" s="663"/>
      <c r="BE13" s="663"/>
      <c r="BF13" s="664"/>
      <c r="BG13" s="665">
        <v>3390421</v>
      </c>
      <c r="BH13" s="666"/>
      <c r="BI13" s="666"/>
      <c r="BJ13" s="666"/>
      <c r="BK13" s="666"/>
      <c r="BL13" s="666"/>
      <c r="BM13" s="666"/>
      <c r="BN13" s="667"/>
      <c r="BO13" s="692">
        <v>50.1</v>
      </c>
      <c r="BP13" s="692"/>
      <c r="BQ13" s="692"/>
      <c r="BR13" s="692"/>
      <c r="BS13" s="693" t="s">
        <v>128</v>
      </c>
      <c r="BT13" s="693"/>
      <c r="BU13" s="693"/>
      <c r="BV13" s="693"/>
      <c r="BW13" s="693"/>
      <c r="BX13" s="693"/>
      <c r="BY13" s="693"/>
      <c r="BZ13" s="693"/>
      <c r="CA13" s="693"/>
      <c r="CB13" s="751"/>
      <c r="CD13" s="707" t="s">
        <v>256</v>
      </c>
      <c r="CE13" s="704"/>
      <c r="CF13" s="704"/>
      <c r="CG13" s="704"/>
      <c r="CH13" s="704"/>
      <c r="CI13" s="704"/>
      <c r="CJ13" s="704"/>
      <c r="CK13" s="704"/>
      <c r="CL13" s="704"/>
      <c r="CM13" s="704"/>
      <c r="CN13" s="704"/>
      <c r="CO13" s="704"/>
      <c r="CP13" s="704"/>
      <c r="CQ13" s="705"/>
      <c r="CR13" s="665">
        <v>3189032</v>
      </c>
      <c r="CS13" s="666"/>
      <c r="CT13" s="666"/>
      <c r="CU13" s="666"/>
      <c r="CV13" s="666"/>
      <c r="CW13" s="666"/>
      <c r="CX13" s="666"/>
      <c r="CY13" s="667"/>
      <c r="CZ13" s="692">
        <v>12.3</v>
      </c>
      <c r="DA13" s="692"/>
      <c r="DB13" s="692"/>
      <c r="DC13" s="692"/>
      <c r="DD13" s="671">
        <v>2724910</v>
      </c>
      <c r="DE13" s="666"/>
      <c r="DF13" s="666"/>
      <c r="DG13" s="666"/>
      <c r="DH13" s="666"/>
      <c r="DI13" s="666"/>
      <c r="DJ13" s="666"/>
      <c r="DK13" s="666"/>
      <c r="DL13" s="666"/>
      <c r="DM13" s="666"/>
      <c r="DN13" s="666"/>
      <c r="DO13" s="666"/>
      <c r="DP13" s="667"/>
      <c r="DQ13" s="671">
        <v>667248</v>
      </c>
      <c r="DR13" s="666"/>
      <c r="DS13" s="666"/>
      <c r="DT13" s="666"/>
      <c r="DU13" s="666"/>
      <c r="DV13" s="666"/>
      <c r="DW13" s="666"/>
      <c r="DX13" s="666"/>
      <c r="DY13" s="666"/>
      <c r="DZ13" s="666"/>
      <c r="EA13" s="666"/>
      <c r="EB13" s="666"/>
      <c r="EC13" s="706"/>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258</v>
      </c>
      <c r="AQ14" s="663"/>
      <c r="AR14" s="663"/>
      <c r="AS14" s="663"/>
      <c r="AT14" s="663"/>
      <c r="AU14" s="663"/>
      <c r="AV14" s="663"/>
      <c r="AW14" s="663"/>
      <c r="AX14" s="663"/>
      <c r="AY14" s="663"/>
      <c r="AZ14" s="663"/>
      <c r="BA14" s="663"/>
      <c r="BB14" s="663"/>
      <c r="BC14" s="663"/>
      <c r="BD14" s="663"/>
      <c r="BE14" s="663"/>
      <c r="BF14" s="664"/>
      <c r="BG14" s="665">
        <v>188771</v>
      </c>
      <c r="BH14" s="666"/>
      <c r="BI14" s="666"/>
      <c r="BJ14" s="666"/>
      <c r="BK14" s="666"/>
      <c r="BL14" s="666"/>
      <c r="BM14" s="666"/>
      <c r="BN14" s="667"/>
      <c r="BO14" s="692">
        <v>2.8</v>
      </c>
      <c r="BP14" s="692"/>
      <c r="BQ14" s="692"/>
      <c r="BR14" s="692"/>
      <c r="BS14" s="693" t="s">
        <v>128</v>
      </c>
      <c r="BT14" s="693"/>
      <c r="BU14" s="693"/>
      <c r="BV14" s="693"/>
      <c r="BW14" s="693"/>
      <c r="BX14" s="693"/>
      <c r="BY14" s="693"/>
      <c r="BZ14" s="693"/>
      <c r="CA14" s="693"/>
      <c r="CB14" s="751"/>
      <c r="CD14" s="707" t="s">
        <v>259</v>
      </c>
      <c r="CE14" s="704"/>
      <c r="CF14" s="704"/>
      <c r="CG14" s="704"/>
      <c r="CH14" s="704"/>
      <c r="CI14" s="704"/>
      <c r="CJ14" s="704"/>
      <c r="CK14" s="704"/>
      <c r="CL14" s="704"/>
      <c r="CM14" s="704"/>
      <c r="CN14" s="704"/>
      <c r="CO14" s="704"/>
      <c r="CP14" s="704"/>
      <c r="CQ14" s="705"/>
      <c r="CR14" s="665">
        <v>981074</v>
      </c>
      <c r="CS14" s="666"/>
      <c r="CT14" s="666"/>
      <c r="CU14" s="666"/>
      <c r="CV14" s="666"/>
      <c r="CW14" s="666"/>
      <c r="CX14" s="666"/>
      <c r="CY14" s="667"/>
      <c r="CZ14" s="692">
        <v>3.8</v>
      </c>
      <c r="DA14" s="692"/>
      <c r="DB14" s="692"/>
      <c r="DC14" s="692"/>
      <c r="DD14" s="671">
        <v>126017</v>
      </c>
      <c r="DE14" s="666"/>
      <c r="DF14" s="666"/>
      <c r="DG14" s="666"/>
      <c r="DH14" s="666"/>
      <c r="DI14" s="666"/>
      <c r="DJ14" s="666"/>
      <c r="DK14" s="666"/>
      <c r="DL14" s="666"/>
      <c r="DM14" s="666"/>
      <c r="DN14" s="666"/>
      <c r="DO14" s="666"/>
      <c r="DP14" s="667"/>
      <c r="DQ14" s="671">
        <v>871216</v>
      </c>
      <c r="DR14" s="666"/>
      <c r="DS14" s="666"/>
      <c r="DT14" s="666"/>
      <c r="DU14" s="666"/>
      <c r="DV14" s="666"/>
      <c r="DW14" s="666"/>
      <c r="DX14" s="666"/>
      <c r="DY14" s="666"/>
      <c r="DZ14" s="666"/>
      <c r="EA14" s="666"/>
      <c r="EB14" s="666"/>
      <c r="EC14" s="706"/>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261</v>
      </c>
      <c r="AQ15" s="663"/>
      <c r="AR15" s="663"/>
      <c r="AS15" s="663"/>
      <c r="AT15" s="663"/>
      <c r="AU15" s="663"/>
      <c r="AV15" s="663"/>
      <c r="AW15" s="663"/>
      <c r="AX15" s="663"/>
      <c r="AY15" s="663"/>
      <c r="AZ15" s="663"/>
      <c r="BA15" s="663"/>
      <c r="BB15" s="663"/>
      <c r="BC15" s="663"/>
      <c r="BD15" s="663"/>
      <c r="BE15" s="663"/>
      <c r="BF15" s="664"/>
      <c r="BG15" s="665">
        <v>288475</v>
      </c>
      <c r="BH15" s="666"/>
      <c r="BI15" s="666"/>
      <c r="BJ15" s="666"/>
      <c r="BK15" s="666"/>
      <c r="BL15" s="666"/>
      <c r="BM15" s="666"/>
      <c r="BN15" s="667"/>
      <c r="BO15" s="692">
        <v>4.3</v>
      </c>
      <c r="BP15" s="692"/>
      <c r="BQ15" s="692"/>
      <c r="BR15" s="692"/>
      <c r="BS15" s="693" t="s">
        <v>128</v>
      </c>
      <c r="BT15" s="693"/>
      <c r="BU15" s="693"/>
      <c r="BV15" s="693"/>
      <c r="BW15" s="693"/>
      <c r="BX15" s="693"/>
      <c r="BY15" s="693"/>
      <c r="BZ15" s="693"/>
      <c r="CA15" s="693"/>
      <c r="CB15" s="751"/>
      <c r="CD15" s="707" t="s">
        <v>262</v>
      </c>
      <c r="CE15" s="704"/>
      <c r="CF15" s="704"/>
      <c r="CG15" s="704"/>
      <c r="CH15" s="704"/>
      <c r="CI15" s="704"/>
      <c r="CJ15" s="704"/>
      <c r="CK15" s="704"/>
      <c r="CL15" s="704"/>
      <c r="CM15" s="704"/>
      <c r="CN15" s="704"/>
      <c r="CO15" s="704"/>
      <c r="CP15" s="704"/>
      <c r="CQ15" s="705"/>
      <c r="CR15" s="665">
        <v>2463907</v>
      </c>
      <c r="CS15" s="666"/>
      <c r="CT15" s="666"/>
      <c r="CU15" s="666"/>
      <c r="CV15" s="666"/>
      <c r="CW15" s="666"/>
      <c r="CX15" s="666"/>
      <c r="CY15" s="667"/>
      <c r="CZ15" s="692">
        <v>9.5</v>
      </c>
      <c r="DA15" s="692"/>
      <c r="DB15" s="692"/>
      <c r="DC15" s="692"/>
      <c r="DD15" s="671">
        <v>290809</v>
      </c>
      <c r="DE15" s="666"/>
      <c r="DF15" s="666"/>
      <c r="DG15" s="666"/>
      <c r="DH15" s="666"/>
      <c r="DI15" s="666"/>
      <c r="DJ15" s="666"/>
      <c r="DK15" s="666"/>
      <c r="DL15" s="666"/>
      <c r="DM15" s="666"/>
      <c r="DN15" s="666"/>
      <c r="DO15" s="666"/>
      <c r="DP15" s="667"/>
      <c r="DQ15" s="671">
        <v>2001863</v>
      </c>
      <c r="DR15" s="666"/>
      <c r="DS15" s="666"/>
      <c r="DT15" s="666"/>
      <c r="DU15" s="666"/>
      <c r="DV15" s="666"/>
      <c r="DW15" s="666"/>
      <c r="DX15" s="666"/>
      <c r="DY15" s="666"/>
      <c r="DZ15" s="666"/>
      <c r="EA15" s="666"/>
      <c r="EB15" s="666"/>
      <c r="EC15" s="706"/>
    </row>
    <row r="16" spans="2:143" ht="11.25" customHeight="1" x14ac:dyDescent="0.15">
      <c r="B16" s="662" t="s">
        <v>263</v>
      </c>
      <c r="C16" s="663"/>
      <c r="D16" s="663"/>
      <c r="E16" s="663"/>
      <c r="F16" s="663"/>
      <c r="G16" s="663"/>
      <c r="H16" s="663"/>
      <c r="I16" s="663"/>
      <c r="J16" s="663"/>
      <c r="K16" s="663"/>
      <c r="L16" s="663"/>
      <c r="M16" s="663"/>
      <c r="N16" s="663"/>
      <c r="O16" s="663"/>
      <c r="P16" s="663"/>
      <c r="Q16" s="664"/>
      <c r="R16" s="665">
        <v>11673</v>
      </c>
      <c r="S16" s="666"/>
      <c r="T16" s="666"/>
      <c r="U16" s="666"/>
      <c r="V16" s="666"/>
      <c r="W16" s="666"/>
      <c r="X16" s="666"/>
      <c r="Y16" s="667"/>
      <c r="Z16" s="692">
        <v>0</v>
      </c>
      <c r="AA16" s="692"/>
      <c r="AB16" s="692"/>
      <c r="AC16" s="692"/>
      <c r="AD16" s="693">
        <v>11673</v>
      </c>
      <c r="AE16" s="693"/>
      <c r="AF16" s="693"/>
      <c r="AG16" s="693"/>
      <c r="AH16" s="693"/>
      <c r="AI16" s="693"/>
      <c r="AJ16" s="693"/>
      <c r="AK16" s="693"/>
      <c r="AL16" s="668">
        <v>0.1</v>
      </c>
      <c r="AM16" s="669"/>
      <c r="AN16" s="669"/>
      <c r="AO16" s="694"/>
      <c r="AP16" s="662" t="s">
        <v>264</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707" t="s">
        <v>265</v>
      </c>
      <c r="CE16" s="704"/>
      <c r="CF16" s="704"/>
      <c r="CG16" s="704"/>
      <c r="CH16" s="704"/>
      <c r="CI16" s="704"/>
      <c r="CJ16" s="704"/>
      <c r="CK16" s="704"/>
      <c r="CL16" s="704"/>
      <c r="CM16" s="704"/>
      <c r="CN16" s="704"/>
      <c r="CO16" s="704"/>
      <c r="CP16" s="704"/>
      <c r="CQ16" s="705"/>
      <c r="CR16" s="665">
        <v>6197</v>
      </c>
      <c r="CS16" s="666"/>
      <c r="CT16" s="666"/>
      <c r="CU16" s="666"/>
      <c r="CV16" s="666"/>
      <c r="CW16" s="666"/>
      <c r="CX16" s="666"/>
      <c r="CY16" s="667"/>
      <c r="CZ16" s="692">
        <v>0</v>
      </c>
      <c r="DA16" s="692"/>
      <c r="DB16" s="692"/>
      <c r="DC16" s="692"/>
      <c r="DD16" s="671" t="s">
        <v>128</v>
      </c>
      <c r="DE16" s="666"/>
      <c r="DF16" s="666"/>
      <c r="DG16" s="666"/>
      <c r="DH16" s="666"/>
      <c r="DI16" s="666"/>
      <c r="DJ16" s="666"/>
      <c r="DK16" s="666"/>
      <c r="DL16" s="666"/>
      <c r="DM16" s="666"/>
      <c r="DN16" s="666"/>
      <c r="DO16" s="666"/>
      <c r="DP16" s="667"/>
      <c r="DQ16" s="671">
        <v>97</v>
      </c>
      <c r="DR16" s="666"/>
      <c r="DS16" s="666"/>
      <c r="DT16" s="666"/>
      <c r="DU16" s="666"/>
      <c r="DV16" s="666"/>
      <c r="DW16" s="666"/>
      <c r="DX16" s="666"/>
      <c r="DY16" s="666"/>
      <c r="DZ16" s="666"/>
      <c r="EA16" s="666"/>
      <c r="EB16" s="666"/>
      <c r="EC16" s="706"/>
    </row>
    <row r="17" spans="2:133" ht="11.25" customHeight="1" x14ac:dyDescent="0.15">
      <c r="B17" s="662" t="s">
        <v>266</v>
      </c>
      <c r="C17" s="663"/>
      <c r="D17" s="663"/>
      <c r="E17" s="663"/>
      <c r="F17" s="663"/>
      <c r="G17" s="663"/>
      <c r="H17" s="663"/>
      <c r="I17" s="663"/>
      <c r="J17" s="663"/>
      <c r="K17" s="663"/>
      <c r="L17" s="663"/>
      <c r="M17" s="663"/>
      <c r="N17" s="663"/>
      <c r="O17" s="663"/>
      <c r="P17" s="663"/>
      <c r="Q17" s="664"/>
      <c r="R17" s="665">
        <v>78017</v>
      </c>
      <c r="S17" s="666"/>
      <c r="T17" s="666"/>
      <c r="U17" s="666"/>
      <c r="V17" s="666"/>
      <c r="W17" s="666"/>
      <c r="X17" s="666"/>
      <c r="Y17" s="667"/>
      <c r="Z17" s="692">
        <v>0.3</v>
      </c>
      <c r="AA17" s="692"/>
      <c r="AB17" s="692"/>
      <c r="AC17" s="692"/>
      <c r="AD17" s="693">
        <v>78017</v>
      </c>
      <c r="AE17" s="693"/>
      <c r="AF17" s="693"/>
      <c r="AG17" s="693"/>
      <c r="AH17" s="693"/>
      <c r="AI17" s="693"/>
      <c r="AJ17" s="693"/>
      <c r="AK17" s="693"/>
      <c r="AL17" s="668">
        <v>0.5</v>
      </c>
      <c r="AM17" s="669"/>
      <c r="AN17" s="669"/>
      <c r="AO17" s="694"/>
      <c r="AP17" s="662" t="s">
        <v>267</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268</v>
      </c>
      <c r="CE17" s="704"/>
      <c r="CF17" s="704"/>
      <c r="CG17" s="704"/>
      <c r="CH17" s="704"/>
      <c r="CI17" s="704"/>
      <c r="CJ17" s="704"/>
      <c r="CK17" s="704"/>
      <c r="CL17" s="704"/>
      <c r="CM17" s="704"/>
      <c r="CN17" s="704"/>
      <c r="CO17" s="704"/>
      <c r="CP17" s="704"/>
      <c r="CQ17" s="705"/>
      <c r="CR17" s="665">
        <v>3134704</v>
      </c>
      <c r="CS17" s="666"/>
      <c r="CT17" s="666"/>
      <c r="CU17" s="666"/>
      <c r="CV17" s="666"/>
      <c r="CW17" s="666"/>
      <c r="CX17" s="666"/>
      <c r="CY17" s="667"/>
      <c r="CZ17" s="692">
        <v>12.1</v>
      </c>
      <c r="DA17" s="692"/>
      <c r="DB17" s="692"/>
      <c r="DC17" s="692"/>
      <c r="DD17" s="671" t="s">
        <v>128</v>
      </c>
      <c r="DE17" s="666"/>
      <c r="DF17" s="666"/>
      <c r="DG17" s="666"/>
      <c r="DH17" s="666"/>
      <c r="DI17" s="666"/>
      <c r="DJ17" s="666"/>
      <c r="DK17" s="666"/>
      <c r="DL17" s="666"/>
      <c r="DM17" s="666"/>
      <c r="DN17" s="666"/>
      <c r="DO17" s="666"/>
      <c r="DP17" s="667"/>
      <c r="DQ17" s="671">
        <v>3111042</v>
      </c>
      <c r="DR17" s="666"/>
      <c r="DS17" s="666"/>
      <c r="DT17" s="666"/>
      <c r="DU17" s="666"/>
      <c r="DV17" s="666"/>
      <c r="DW17" s="666"/>
      <c r="DX17" s="666"/>
      <c r="DY17" s="666"/>
      <c r="DZ17" s="666"/>
      <c r="EA17" s="666"/>
      <c r="EB17" s="666"/>
      <c r="EC17" s="706"/>
    </row>
    <row r="18" spans="2:133" ht="11.25" customHeight="1" x14ac:dyDescent="0.15">
      <c r="B18" s="662" t="s">
        <v>269</v>
      </c>
      <c r="C18" s="663"/>
      <c r="D18" s="663"/>
      <c r="E18" s="663"/>
      <c r="F18" s="663"/>
      <c r="G18" s="663"/>
      <c r="H18" s="663"/>
      <c r="I18" s="663"/>
      <c r="J18" s="663"/>
      <c r="K18" s="663"/>
      <c r="L18" s="663"/>
      <c r="M18" s="663"/>
      <c r="N18" s="663"/>
      <c r="O18" s="663"/>
      <c r="P18" s="663"/>
      <c r="Q18" s="664"/>
      <c r="R18" s="665">
        <v>80072</v>
      </c>
      <c r="S18" s="666"/>
      <c r="T18" s="666"/>
      <c r="U18" s="666"/>
      <c r="V18" s="666"/>
      <c r="W18" s="666"/>
      <c r="X18" s="666"/>
      <c r="Y18" s="667"/>
      <c r="Z18" s="692">
        <v>0.3</v>
      </c>
      <c r="AA18" s="692"/>
      <c r="AB18" s="692"/>
      <c r="AC18" s="692"/>
      <c r="AD18" s="693">
        <v>77601</v>
      </c>
      <c r="AE18" s="693"/>
      <c r="AF18" s="693"/>
      <c r="AG18" s="693"/>
      <c r="AH18" s="693"/>
      <c r="AI18" s="693"/>
      <c r="AJ18" s="693"/>
      <c r="AK18" s="693"/>
      <c r="AL18" s="668">
        <v>0.5</v>
      </c>
      <c r="AM18" s="669"/>
      <c r="AN18" s="669"/>
      <c r="AO18" s="694"/>
      <c r="AP18" s="662" t="s">
        <v>270</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271</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272</v>
      </c>
      <c r="C19" s="663"/>
      <c r="D19" s="663"/>
      <c r="E19" s="663"/>
      <c r="F19" s="663"/>
      <c r="G19" s="663"/>
      <c r="H19" s="663"/>
      <c r="I19" s="663"/>
      <c r="J19" s="663"/>
      <c r="K19" s="663"/>
      <c r="L19" s="663"/>
      <c r="M19" s="663"/>
      <c r="N19" s="663"/>
      <c r="O19" s="663"/>
      <c r="P19" s="663"/>
      <c r="Q19" s="664"/>
      <c r="R19" s="665">
        <v>36471</v>
      </c>
      <c r="S19" s="666"/>
      <c r="T19" s="666"/>
      <c r="U19" s="666"/>
      <c r="V19" s="666"/>
      <c r="W19" s="666"/>
      <c r="X19" s="666"/>
      <c r="Y19" s="667"/>
      <c r="Z19" s="692">
        <v>0.1</v>
      </c>
      <c r="AA19" s="692"/>
      <c r="AB19" s="692"/>
      <c r="AC19" s="692"/>
      <c r="AD19" s="693">
        <v>36471</v>
      </c>
      <c r="AE19" s="693"/>
      <c r="AF19" s="693"/>
      <c r="AG19" s="693"/>
      <c r="AH19" s="693"/>
      <c r="AI19" s="693"/>
      <c r="AJ19" s="693"/>
      <c r="AK19" s="693"/>
      <c r="AL19" s="668">
        <v>0.3</v>
      </c>
      <c r="AM19" s="669"/>
      <c r="AN19" s="669"/>
      <c r="AO19" s="694"/>
      <c r="AP19" s="662" t="s">
        <v>273</v>
      </c>
      <c r="AQ19" s="663"/>
      <c r="AR19" s="663"/>
      <c r="AS19" s="663"/>
      <c r="AT19" s="663"/>
      <c r="AU19" s="663"/>
      <c r="AV19" s="663"/>
      <c r="AW19" s="663"/>
      <c r="AX19" s="663"/>
      <c r="AY19" s="663"/>
      <c r="AZ19" s="663"/>
      <c r="BA19" s="663"/>
      <c r="BB19" s="663"/>
      <c r="BC19" s="663"/>
      <c r="BD19" s="663"/>
      <c r="BE19" s="663"/>
      <c r="BF19" s="664"/>
      <c r="BG19" s="665">
        <v>236130</v>
      </c>
      <c r="BH19" s="666"/>
      <c r="BI19" s="666"/>
      <c r="BJ19" s="666"/>
      <c r="BK19" s="666"/>
      <c r="BL19" s="666"/>
      <c r="BM19" s="666"/>
      <c r="BN19" s="667"/>
      <c r="BO19" s="692">
        <v>3.5</v>
      </c>
      <c r="BP19" s="692"/>
      <c r="BQ19" s="692"/>
      <c r="BR19" s="692"/>
      <c r="BS19" s="693" t="s">
        <v>128</v>
      </c>
      <c r="BT19" s="693"/>
      <c r="BU19" s="693"/>
      <c r="BV19" s="693"/>
      <c r="BW19" s="693"/>
      <c r="BX19" s="693"/>
      <c r="BY19" s="693"/>
      <c r="BZ19" s="693"/>
      <c r="CA19" s="693"/>
      <c r="CB19" s="751"/>
      <c r="CD19" s="707" t="s">
        <v>274</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275</v>
      </c>
      <c r="C20" s="663"/>
      <c r="D20" s="663"/>
      <c r="E20" s="663"/>
      <c r="F20" s="663"/>
      <c r="G20" s="663"/>
      <c r="H20" s="663"/>
      <c r="I20" s="663"/>
      <c r="J20" s="663"/>
      <c r="K20" s="663"/>
      <c r="L20" s="663"/>
      <c r="M20" s="663"/>
      <c r="N20" s="663"/>
      <c r="O20" s="663"/>
      <c r="P20" s="663"/>
      <c r="Q20" s="664"/>
      <c r="R20" s="665">
        <v>4017</v>
      </c>
      <c r="S20" s="666"/>
      <c r="T20" s="666"/>
      <c r="U20" s="666"/>
      <c r="V20" s="666"/>
      <c r="W20" s="666"/>
      <c r="X20" s="666"/>
      <c r="Y20" s="667"/>
      <c r="Z20" s="692">
        <v>0</v>
      </c>
      <c r="AA20" s="692"/>
      <c r="AB20" s="692"/>
      <c r="AC20" s="692"/>
      <c r="AD20" s="693">
        <v>4017</v>
      </c>
      <c r="AE20" s="693"/>
      <c r="AF20" s="693"/>
      <c r="AG20" s="693"/>
      <c r="AH20" s="693"/>
      <c r="AI20" s="693"/>
      <c r="AJ20" s="693"/>
      <c r="AK20" s="693"/>
      <c r="AL20" s="668">
        <v>0</v>
      </c>
      <c r="AM20" s="669"/>
      <c r="AN20" s="669"/>
      <c r="AO20" s="694"/>
      <c r="AP20" s="662" t="s">
        <v>276</v>
      </c>
      <c r="AQ20" s="663"/>
      <c r="AR20" s="663"/>
      <c r="AS20" s="663"/>
      <c r="AT20" s="663"/>
      <c r="AU20" s="663"/>
      <c r="AV20" s="663"/>
      <c r="AW20" s="663"/>
      <c r="AX20" s="663"/>
      <c r="AY20" s="663"/>
      <c r="AZ20" s="663"/>
      <c r="BA20" s="663"/>
      <c r="BB20" s="663"/>
      <c r="BC20" s="663"/>
      <c r="BD20" s="663"/>
      <c r="BE20" s="663"/>
      <c r="BF20" s="664"/>
      <c r="BG20" s="665">
        <v>236130</v>
      </c>
      <c r="BH20" s="666"/>
      <c r="BI20" s="666"/>
      <c r="BJ20" s="666"/>
      <c r="BK20" s="666"/>
      <c r="BL20" s="666"/>
      <c r="BM20" s="666"/>
      <c r="BN20" s="667"/>
      <c r="BO20" s="692">
        <v>3.5</v>
      </c>
      <c r="BP20" s="692"/>
      <c r="BQ20" s="692"/>
      <c r="BR20" s="692"/>
      <c r="BS20" s="693" t="s">
        <v>128</v>
      </c>
      <c r="BT20" s="693"/>
      <c r="BU20" s="693"/>
      <c r="BV20" s="693"/>
      <c r="BW20" s="693"/>
      <c r="BX20" s="693"/>
      <c r="BY20" s="693"/>
      <c r="BZ20" s="693"/>
      <c r="CA20" s="693"/>
      <c r="CB20" s="751"/>
      <c r="CD20" s="707" t="s">
        <v>277</v>
      </c>
      <c r="CE20" s="704"/>
      <c r="CF20" s="704"/>
      <c r="CG20" s="704"/>
      <c r="CH20" s="704"/>
      <c r="CI20" s="704"/>
      <c r="CJ20" s="704"/>
      <c r="CK20" s="704"/>
      <c r="CL20" s="704"/>
      <c r="CM20" s="704"/>
      <c r="CN20" s="704"/>
      <c r="CO20" s="704"/>
      <c r="CP20" s="704"/>
      <c r="CQ20" s="705"/>
      <c r="CR20" s="665">
        <v>25991995</v>
      </c>
      <c r="CS20" s="666"/>
      <c r="CT20" s="666"/>
      <c r="CU20" s="666"/>
      <c r="CV20" s="666"/>
      <c r="CW20" s="666"/>
      <c r="CX20" s="666"/>
      <c r="CY20" s="667"/>
      <c r="CZ20" s="692">
        <v>100</v>
      </c>
      <c r="DA20" s="692"/>
      <c r="DB20" s="692"/>
      <c r="DC20" s="692"/>
      <c r="DD20" s="671">
        <v>3697357</v>
      </c>
      <c r="DE20" s="666"/>
      <c r="DF20" s="666"/>
      <c r="DG20" s="666"/>
      <c r="DH20" s="666"/>
      <c r="DI20" s="666"/>
      <c r="DJ20" s="666"/>
      <c r="DK20" s="666"/>
      <c r="DL20" s="666"/>
      <c r="DM20" s="666"/>
      <c r="DN20" s="666"/>
      <c r="DO20" s="666"/>
      <c r="DP20" s="667"/>
      <c r="DQ20" s="671">
        <v>16620018</v>
      </c>
      <c r="DR20" s="666"/>
      <c r="DS20" s="666"/>
      <c r="DT20" s="666"/>
      <c r="DU20" s="666"/>
      <c r="DV20" s="666"/>
      <c r="DW20" s="666"/>
      <c r="DX20" s="666"/>
      <c r="DY20" s="666"/>
      <c r="DZ20" s="666"/>
      <c r="EA20" s="666"/>
      <c r="EB20" s="666"/>
      <c r="EC20" s="706"/>
    </row>
    <row r="21" spans="2:133" ht="11.25" customHeight="1" x14ac:dyDescent="0.15">
      <c r="B21" s="662" t="s">
        <v>278</v>
      </c>
      <c r="C21" s="663"/>
      <c r="D21" s="663"/>
      <c r="E21" s="663"/>
      <c r="F21" s="663"/>
      <c r="G21" s="663"/>
      <c r="H21" s="663"/>
      <c r="I21" s="663"/>
      <c r="J21" s="663"/>
      <c r="K21" s="663"/>
      <c r="L21" s="663"/>
      <c r="M21" s="663"/>
      <c r="N21" s="663"/>
      <c r="O21" s="663"/>
      <c r="P21" s="663"/>
      <c r="Q21" s="664"/>
      <c r="R21" s="665">
        <v>3173</v>
      </c>
      <c r="S21" s="666"/>
      <c r="T21" s="666"/>
      <c r="U21" s="666"/>
      <c r="V21" s="666"/>
      <c r="W21" s="666"/>
      <c r="X21" s="666"/>
      <c r="Y21" s="667"/>
      <c r="Z21" s="692">
        <v>0</v>
      </c>
      <c r="AA21" s="692"/>
      <c r="AB21" s="692"/>
      <c r="AC21" s="692"/>
      <c r="AD21" s="693">
        <v>3173</v>
      </c>
      <c r="AE21" s="693"/>
      <c r="AF21" s="693"/>
      <c r="AG21" s="693"/>
      <c r="AH21" s="693"/>
      <c r="AI21" s="693"/>
      <c r="AJ21" s="693"/>
      <c r="AK21" s="693"/>
      <c r="AL21" s="668">
        <v>0</v>
      </c>
      <c r="AM21" s="669"/>
      <c r="AN21" s="669"/>
      <c r="AO21" s="694"/>
      <c r="AP21" s="758" t="s">
        <v>279</v>
      </c>
      <c r="AQ21" s="765"/>
      <c r="AR21" s="765"/>
      <c r="AS21" s="765"/>
      <c r="AT21" s="765"/>
      <c r="AU21" s="765"/>
      <c r="AV21" s="765"/>
      <c r="AW21" s="765"/>
      <c r="AX21" s="765"/>
      <c r="AY21" s="765"/>
      <c r="AZ21" s="765"/>
      <c r="BA21" s="765"/>
      <c r="BB21" s="765"/>
      <c r="BC21" s="765"/>
      <c r="BD21" s="765"/>
      <c r="BE21" s="765"/>
      <c r="BF21" s="760"/>
      <c r="BG21" s="665" t="s">
        <v>128</v>
      </c>
      <c r="BH21" s="666"/>
      <c r="BI21" s="666"/>
      <c r="BJ21" s="666"/>
      <c r="BK21" s="666"/>
      <c r="BL21" s="666"/>
      <c r="BM21" s="666"/>
      <c r="BN21" s="667"/>
      <c r="BO21" s="692" t="s">
        <v>128</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280</v>
      </c>
      <c r="C22" s="729"/>
      <c r="D22" s="729"/>
      <c r="E22" s="729"/>
      <c r="F22" s="729"/>
      <c r="G22" s="729"/>
      <c r="H22" s="729"/>
      <c r="I22" s="729"/>
      <c r="J22" s="729"/>
      <c r="K22" s="729"/>
      <c r="L22" s="729"/>
      <c r="M22" s="729"/>
      <c r="N22" s="729"/>
      <c r="O22" s="729"/>
      <c r="P22" s="729"/>
      <c r="Q22" s="730"/>
      <c r="R22" s="665">
        <v>36411</v>
      </c>
      <c r="S22" s="666"/>
      <c r="T22" s="666"/>
      <c r="U22" s="666"/>
      <c r="V22" s="666"/>
      <c r="W22" s="666"/>
      <c r="X22" s="666"/>
      <c r="Y22" s="667"/>
      <c r="Z22" s="692">
        <v>0.1</v>
      </c>
      <c r="AA22" s="692"/>
      <c r="AB22" s="692"/>
      <c r="AC22" s="692"/>
      <c r="AD22" s="693">
        <v>33940</v>
      </c>
      <c r="AE22" s="693"/>
      <c r="AF22" s="693"/>
      <c r="AG22" s="693"/>
      <c r="AH22" s="693"/>
      <c r="AI22" s="693"/>
      <c r="AJ22" s="693"/>
      <c r="AK22" s="693"/>
      <c r="AL22" s="668">
        <v>0.20000000298023224</v>
      </c>
      <c r="AM22" s="669"/>
      <c r="AN22" s="669"/>
      <c r="AO22" s="694"/>
      <c r="AP22" s="758" t="s">
        <v>281</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282</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283</v>
      </c>
      <c r="C23" s="663"/>
      <c r="D23" s="663"/>
      <c r="E23" s="663"/>
      <c r="F23" s="663"/>
      <c r="G23" s="663"/>
      <c r="H23" s="663"/>
      <c r="I23" s="663"/>
      <c r="J23" s="663"/>
      <c r="K23" s="663"/>
      <c r="L23" s="663"/>
      <c r="M23" s="663"/>
      <c r="N23" s="663"/>
      <c r="O23" s="663"/>
      <c r="P23" s="663"/>
      <c r="Q23" s="664"/>
      <c r="R23" s="665">
        <v>6998707</v>
      </c>
      <c r="S23" s="666"/>
      <c r="T23" s="666"/>
      <c r="U23" s="666"/>
      <c r="V23" s="666"/>
      <c r="W23" s="666"/>
      <c r="X23" s="666"/>
      <c r="Y23" s="667"/>
      <c r="Z23" s="692">
        <v>26</v>
      </c>
      <c r="AA23" s="692"/>
      <c r="AB23" s="692"/>
      <c r="AC23" s="692"/>
      <c r="AD23" s="693">
        <v>5996240</v>
      </c>
      <c r="AE23" s="693"/>
      <c r="AF23" s="693"/>
      <c r="AG23" s="693"/>
      <c r="AH23" s="693"/>
      <c r="AI23" s="693"/>
      <c r="AJ23" s="693"/>
      <c r="AK23" s="693"/>
      <c r="AL23" s="668">
        <v>42.1</v>
      </c>
      <c r="AM23" s="669"/>
      <c r="AN23" s="669"/>
      <c r="AO23" s="694"/>
      <c r="AP23" s="758" t="s">
        <v>284</v>
      </c>
      <c r="AQ23" s="765"/>
      <c r="AR23" s="765"/>
      <c r="AS23" s="765"/>
      <c r="AT23" s="765"/>
      <c r="AU23" s="765"/>
      <c r="AV23" s="765"/>
      <c r="AW23" s="765"/>
      <c r="AX23" s="765"/>
      <c r="AY23" s="765"/>
      <c r="AZ23" s="765"/>
      <c r="BA23" s="765"/>
      <c r="BB23" s="765"/>
      <c r="BC23" s="765"/>
      <c r="BD23" s="765"/>
      <c r="BE23" s="765"/>
      <c r="BF23" s="760"/>
      <c r="BG23" s="665">
        <v>236130</v>
      </c>
      <c r="BH23" s="666"/>
      <c r="BI23" s="666"/>
      <c r="BJ23" s="666"/>
      <c r="BK23" s="666"/>
      <c r="BL23" s="666"/>
      <c r="BM23" s="666"/>
      <c r="BN23" s="667"/>
      <c r="BO23" s="692">
        <v>3.5</v>
      </c>
      <c r="BP23" s="692"/>
      <c r="BQ23" s="692"/>
      <c r="BR23" s="692"/>
      <c r="BS23" s="693" t="s">
        <v>128</v>
      </c>
      <c r="BT23" s="693"/>
      <c r="BU23" s="693"/>
      <c r="BV23" s="693"/>
      <c r="BW23" s="693"/>
      <c r="BX23" s="693"/>
      <c r="BY23" s="693"/>
      <c r="BZ23" s="693"/>
      <c r="CA23" s="693"/>
      <c r="CB23" s="751"/>
      <c r="CD23" s="767" t="s">
        <v>224</v>
      </c>
      <c r="CE23" s="768"/>
      <c r="CF23" s="768"/>
      <c r="CG23" s="768"/>
      <c r="CH23" s="768"/>
      <c r="CI23" s="768"/>
      <c r="CJ23" s="768"/>
      <c r="CK23" s="768"/>
      <c r="CL23" s="768"/>
      <c r="CM23" s="768"/>
      <c r="CN23" s="768"/>
      <c r="CO23" s="768"/>
      <c r="CP23" s="768"/>
      <c r="CQ23" s="769"/>
      <c r="CR23" s="767" t="s">
        <v>285</v>
      </c>
      <c r="CS23" s="768"/>
      <c r="CT23" s="768"/>
      <c r="CU23" s="768"/>
      <c r="CV23" s="768"/>
      <c r="CW23" s="768"/>
      <c r="CX23" s="768"/>
      <c r="CY23" s="769"/>
      <c r="CZ23" s="767" t="s">
        <v>286</v>
      </c>
      <c r="DA23" s="768"/>
      <c r="DB23" s="768"/>
      <c r="DC23" s="769"/>
      <c r="DD23" s="767" t="s">
        <v>287</v>
      </c>
      <c r="DE23" s="768"/>
      <c r="DF23" s="768"/>
      <c r="DG23" s="768"/>
      <c r="DH23" s="768"/>
      <c r="DI23" s="768"/>
      <c r="DJ23" s="768"/>
      <c r="DK23" s="769"/>
      <c r="DL23" s="776" t="s">
        <v>288</v>
      </c>
      <c r="DM23" s="777"/>
      <c r="DN23" s="777"/>
      <c r="DO23" s="777"/>
      <c r="DP23" s="777"/>
      <c r="DQ23" s="777"/>
      <c r="DR23" s="777"/>
      <c r="DS23" s="777"/>
      <c r="DT23" s="777"/>
      <c r="DU23" s="777"/>
      <c r="DV23" s="778"/>
      <c r="DW23" s="767" t="s">
        <v>289</v>
      </c>
      <c r="DX23" s="768"/>
      <c r="DY23" s="768"/>
      <c r="DZ23" s="768"/>
      <c r="EA23" s="768"/>
      <c r="EB23" s="768"/>
      <c r="EC23" s="769"/>
    </row>
    <row r="24" spans="2:133" ht="11.25" customHeight="1" x14ac:dyDescent="0.15">
      <c r="B24" s="662" t="s">
        <v>290</v>
      </c>
      <c r="C24" s="663"/>
      <c r="D24" s="663"/>
      <c r="E24" s="663"/>
      <c r="F24" s="663"/>
      <c r="G24" s="663"/>
      <c r="H24" s="663"/>
      <c r="I24" s="663"/>
      <c r="J24" s="663"/>
      <c r="K24" s="663"/>
      <c r="L24" s="663"/>
      <c r="M24" s="663"/>
      <c r="N24" s="663"/>
      <c r="O24" s="663"/>
      <c r="P24" s="663"/>
      <c r="Q24" s="664"/>
      <c r="R24" s="665">
        <v>5996240</v>
      </c>
      <c r="S24" s="666"/>
      <c r="T24" s="666"/>
      <c r="U24" s="666"/>
      <c r="V24" s="666"/>
      <c r="W24" s="666"/>
      <c r="X24" s="666"/>
      <c r="Y24" s="667"/>
      <c r="Z24" s="692">
        <v>22.2</v>
      </c>
      <c r="AA24" s="692"/>
      <c r="AB24" s="692"/>
      <c r="AC24" s="692"/>
      <c r="AD24" s="693">
        <v>5996240</v>
      </c>
      <c r="AE24" s="693"/>
      <c r="AF24" s="693"/>
      <c r="AG24" s="693"/>
      <c r="AH24" s="693"/>
      <c r="AI24" s="693"/>
      <c r="AJ24" s="693"/>
      <c r="AK24" s="693"/>
      <c r="AL24" s="668">
        <v>42.1</v>
      </c>
      <c r="AM24" s="669"/>
      <c r="AN24" s="669"/>
      <c r="AO24" s="694"/>
      <c r="AP24" s="758" t="s">
        <v>291</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292</v>
      </c>
      <c r="CE24" s="722"/>
      <c r="CF24" s="722"/>
      <c r="CG24" s="722"/>
      <c r="CH24" s="722"/>
      <c r="CI24" s="722"/>
      <c r="CJ24" s="722"/>
      <c r="CK24" s="722"/>
      <c r="CL24" s="722"/>
      <c r="CM24" s="722"/>
      <c r="CN24" s="722"/>
      <c r="CO24" s="722"/>
      <c r="CP24" s="722"/>
      <c r="CQ24" s="723"/>
      <c r="CR24" s="718">
        <v>12939056</v>
      </c>
      <c r="CS24" s="719"/>
      <c r="CT24" s="719"/>
      <c r="CU24" s="719"/>
      <c r="CV24" s="719"/>
      <c r="CW24" s="719"/>
      <c r="CX24" s="719"/>
      <c r="CY24" s="762"/>
      <c r="CZ24" s="763">
        <v>49.8</v>
      </c>
      <c r="DA24" s="736"/>
      <c r="DB24" s="736"/>
      <c r="DC24" s="766"/>
      <c r="DD24" s="761">
        <v>8645260</v>
      </c>
      <c r="DE24" s="719"/>
      <c r="DF24" s="719"/>
      <c r="DG24" s="719"/>
      <c r="DH24" s="719"/>
      <c r="DI24" s="719"/>
      <c r="DJ24" s="719"/>
      <c r="DK24" s="762"/>
      <c r="DL24" s="761">
        <v>8458772</v>
      </c>
      <c r="DM24" s="719"/>
      <c r="DN24" s="719"/>
      <c r="DO24" s="719"/>
      <c r="DP24" s="719"/>
      <c r="DQ24" s="719"/>
      <c r="DR24" s="719"/>
      <c r="DS24" s="719"/>
      <c r="DT24" s="719"/>
      <c r="DU24" s="719"/>
      <c r="DV24" s="762"/>
      <c r="DW24" s="763">
        <v>56.7</v>
      </c>
      <c r="DX24" s="736"/>
      <c r="DY24" s="736"/>
      <c r="DZ24" s="736"/>
      <c r="EA24" s="736"/>
      <c r="EB24" s="736"/>
      <c r="EC24" s="764"/>
    </row>
    <row r="25" spans="2:133" ht="11.25" customHeight="1" x14ac:dyDescent="0.15">
      <c r="B25" s="662" t="s">
        <v>293</v>
      </c>
      <c r="C25" s="663"/>
      <c r="D25" s="663"/>
      <c r="E25" s="663"/>
      <c r="F25" s="663"/>
      <c r="G25" s="663"/>
      <c r="H25" s="663"/>
      <c r="I25" s="663"/>
      <c r="J25" s="663"/>
      <c r="K25" s="663"/>
      <c r="L25" s="663"/>
      <c r="M25" s="663"/>
      <c r="N25" s="663"/>
      <c r="O25" s="663"/>
      <c r="P25" s="663"/>
      <c r="Q25" s="664"/>
      <c r="R25" s="665">
        <v>1002467</v>
      </c>
      <c r="S25" s="666"/>
      <c r="T25" s="666"/>
      <c r="U25" s="666"/>
      <c r="V25" s="666"/>
      <c r="W25" s="666"/>
      <c r="X25" s="666"/>
      <c r="Y25" s="667"/>
      <c r="Z25" s="692">
        <v>3.7</v>
      </c>
      <c r="AA25" s="692"/>
      <c r="AB25" s="692"/>
      <c r="AC25" s="692"/>
      <c r="AD25" s="693" t="s">
        <v>128</v>
      </c>
      <c r="AE25" s="693"/>
      <c r="AF25" s="693"/>
      <c r="AG25" s="693"/>
      <c r="AH25" s="693"/>
      <c r="AI25" s="693"/>
      <c r="AJ25" s="693"/>
      <c r="AK25" s="693"/>
      <c r="AL25" s="668" t="s">
        <v>128</v>
      </c>
      <c r="AM25" s="669"/>
      <c r="AN25" s="669"/>
      <c r="AO25" s="694"/>
      <c r="AP25" s="758" t="s">
        <v>294</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295</v>
      </c>
      <c r="CE25" s="704"/>
      <c r="CF25" s="704"/>
      <c r="CG25" s="704"/>
      <c r="CH25" s="704"/>
      <c r="CI25" s="704"/>
      <c r="CJ25" s="704"/>
      <c r="CK25" s="704"/>
      <c r="CL25" s="704"/>
      <c r="CM25" s="704"/>
      <c r="CN25" s="704"/>
      <c r="CO25" s="704"/>
      <c r="CP25" s="704"/>
      <c r="CQ25" s="705"/>
      <c r="CR25" s="665">
        <v>4493989</v>
      </c>
      <c r="CS25" s="676"/>
      <c r="CT25" s="676"/>
      <c r="CU25" s="676"/>
      <c r="CV25" s="676"/>
      <c r="CW25" s="676"/>
      <c r="CX25" s="676"/>
      <c r="CY25" s="677"/>
      <c r="CZ25" s="668">
        <v>17.3</v>
      </c>
      <c r="DA25" s="678"/>
      <c r="DB25" s="678"/>
      <c r="DC25" s="679"/>
      <c r="DD25" s="671">
        <v>4164796</v>
      </c>
      <c r="DE25" s="676"/>
      <c r="DF25" s="676"/>
      <c r="DG25" s="676"/>
      <c r="DH25" s="676"/>
      <c r="DI25" s="676"/>
      <c r="DJ25" s="676"/>
      <c r="DK25" s="677"/>
      <c r="DL25" s="671">
        <v>3990524</v>
      </c>
      <c r="DM25" s="676"/>
      <c r="DN25" s="676"/>
      <c r="DO25" s="676"/>
      <c r="DP25" s="676"/>
      <c r="DQ25" s="676"/>
      <c r="DR25" s="676"/>
      <c r="DS25" s="676"/>
      <c r="DT25" s="676"/>
      <c r="DU25" s="676"/>
      <c r="DV25" s="677"/>
      <c r="DW25" s="668">
        <v>26.8</v>
      </c>
      <c r="DX25" s="678"/>
      <c r="DY25" s="678"/>
      <c r="DZ25" s="678"/>
      <c r="EA25" s="678"/>
      <c r="EB25" s="678"/>
      <c r="EC25" s="699"/>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8" t="s">
        <v>297</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707" t="s">
        <v>298</v>
      </c>
      <c r="CE26" s="704"/>
      <c r="CF26" s="704"/>
      <c r="CG26" s="704"/>
      <c r="CH26" s="704"/>
      <c r="CI26" s="704"/>
      <c r="CJ26" s="704"/>
      <c r="CK26" s="704"/>
      <c r="CL26" s="704"/>
      <c r="CM26" s="704"/>
      <c r="CN26" s="704"/>
      <c r="CO26" s="704"/>
      <c r="CP26" s="704"/>
      <c r="CQ26" s="705"/>
      <c r="CR26" s="665">
        <v>2578928</v>
      </c>
      <c r="CS26" s="666"/>
      <c r="CT26" s="666"/>
      <c r="CU26" s="666"/>
      <c r="CV26" s="666"/>
      <c r="CW26" s="666"/>
      <c r="CX26" s="666"/>
      <c r="CY26" s="667"/>
      <c r="CZ26" s="668">
        <v>9.9</v>
      </c>
      <c r="DA26" s="678"/>
      <c r="DB26" s="678"/>
      <c r="DC26" s="679"/>
      <c r="DD26" s="671">
        <v>2368951</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299</v>
      </c>
      <c r="C27" s="663"/>
      <c r="D27" s="663"/>
      <c r="E27" s="663"/>
      <c r="F27" s="663"/>
      <c r="G27" s="663"/>
      <c r="H27" s="663"/>
      <c r="I27" s="663"/>
      <c r="J27" s="663"/>
      <c r="K27" s="663"/>
      <c r="L27" s="663"/>
      <c r="M27" s="663"/>
      <c r="N27" s="663"/>
      <c r="O27" s="663"/>
      <c r="P27" s="663"/>
      <c r="Q27" s="664"/>
      <c r="R27" s="665">
        <v>15426714</v>
      </c>
      <c r="S27" s="666"/>
      <c r="T27" s="666"/>
      <c r="U27" s="666"/>
      <c r="V27" s="666"/>
      <c r="W27" s="666"/>
      <c r="X27" s="666"/>
      <c r="Y27" s="667"/>
      <c r="Z27" s="692">
        <v>57.2</v>
      </c>
      <c r="AA27" s="692"/>
      <c r="AB27" s="692"/>
      <c r="AC27" s="692"/>
      <c r="AD27" s="693">
        <v>14119967</v>
      </c>
      <c r="AE27" s="693"/>
      <c r="AF27" s="693"/>
      <c r="AG27" s="693"/>
      <c r="AH27" s="693"/>
      <c r="AI27" s="693"/>
      <c r="AJ27" s="693"/>
      <c r="AK27" s="693"/>
      <c r="AL27" s="668">
        <v>99.099998474121094</v>
      </c>
      <c r="AM27" s="669"/>
      <c r="AN27" s="669"/>
      <c r="AO27" s="694"/>
      <c r="AP27" s="662" t="s">
        <v>300</v>
      </c>
      <c r="AQ27" s="663"/>
      <c r="AR27" s="663"/>
      <c r="AS27" s="663"/>
      <c r="AT27" s="663"/>
      <c r="AU27" s="663"/>
      <c r="AV27" s="663"/>
      <c r="AW27" s="663"/>
      <c r="AX27" s="663"/>
      <c r="AY27" s="663"/>
      <c r="AZ27" s="663"/>
      <c r="BA27" s="663"/>
      <c r="BB27" s="663"/>
      <c r="BC27" s="663"/>
      <c r="BD27" s="663"/>
      <c r="BE27" s="663"/>
      <c r="BF27" s="664"/>
      <c r="BG27" s="665">
        <v>6767270</v>
      </c>
      <c r="BH27" s="666"/>
      <c r="BI27" s="666"/>
      <c r="BJ27" s="666"/>
      <c r="BK27" s="666"/>
      <c r="BL27" s="666"/>
      <c r="BM27" s="666"/>
      <c r="BN27" s="667"/>
      <c r="BO27" s="692">
        <v>100</v>
      </c>
      <c r="BP27" s="692"/>
      <c r="BQ27" s="692"/>
      <c r="BR27" s="692"/>
      <c r="BS27" s="693">
        <v>65679</v>
      </c>
      <c r="BT27" s="693"/>
      <c r="BU27" s="693"/>
      <c r="BV27" s="693"/>
      <c r="BW27" s="693"/>
      <c r="BX27" s="693"/>
      <c r="BY27" s="693"/>
      <c r="BZ27" s="693"/>
      <c r="CA27" s="693"/>
      <c r="CB27" s="751"/>
      <c r="CD27" s="707" t="s">
        <v>301</v>
      </c>
      <c r="CE27" s="704"/>
      <c r="CF27" s="704"/>
      <c r="CG27" s="704"/>
      <c r="CH27" s="704"/>
      <c r="CI27" s="704"/>
      <c r="CJ27" s="704"/>
      <c r="CK27" s="704"/>
      <c r="CL27" s="704"/>
      <c r="CM27" s="704"/>
      <c r="CN27" s="704"/>
      <c r="CO27" s="704"/>
      <c r="CP27" s="704"/>
      <c r="CQ27" s="705"/>
      <c r="CR27" s="665">
        <v>5310363</v>
      </c>
      <c r="CS27" s="676"/>
      <c r="CT27" s="676"/>
      <c r="CU27" s="676"/>
      <c r="CV27" s="676"/>
      <c r="CW27" s="676"/>
      <c r="CX27" s="676"/>
      <c r="CY27" s="677"/>
      <c r="CZ27" s="668">
        <v>20.399999999999999</v>
      </c>
      <c r="DA27" s="678"/>
      <c r="DB27" s="678"/>
      <c r="DC27" s="679"/>
      <c r="DD27" s="671">
        <v>1369422</v>
      </c>
      <c r="DE27" s="676"/>
      <c r="DF27" s="676"/>
      <c r="DG27" s="676"/>
      <c r="DH27" s="676"/>
      <c r="DI27" s="676"/>
      <c r="DJ27" s="676"/>
      <c r="DK27" s="677"/>
      <c r="DL27" s="671">
        <v>1357206</v>
      </c>
      <c r="DM27" s="676"/>
      <c r="DN27" s="676"/>
      <c r="DO27" s="676"/>
      <c r="DP27" s="676"/>
      <c r="DQ27" s="676"/>
      <c r="DR27" s="676"/>
      <c r="DS27" s="676"/>
      <c r="DT27" s="676"/>
      <c r="DU27" s="676"/>
      <c r="DV27" s="677"/>
      <c r="DW27" s="668">
        <v>9.1</v>
      </c>
      <c r="DX27" s="678"/>
      <c r="DY27" s="678"/>
      <c r="DZ27" s="678"/>
      <c r="EA27" s="678"/>
      <c r="EB27" s="678"/>
      <c r="EC27" s="699"/>
    </row>
    <row r="28" spans="2:133" ht="11.25" customHeight="1" x14ac:dyDescent="0.15">
      <c r="B28" s="662" t="s">
        <v>302</v>
      </c>
      <c r="C28" s="663"/>
      <c r="D28" s="663"/>
      <c r="E28" s="663"/>
      <c r="F28" s="663"/>
      <c r="G28" s="663"/>
      <c r="H28" s="663"/>
      <c r="I28" s="663"/>
      <c r="J28" s="663"/>
      <c r="K28" s="663"/>
      <c r="L28" s="663"/>
      <c r="M28" s="663"/>
      <c r="N28" s="663"/>
      <c r="O28" s="663"/>
      <c r="P28" s="663"/>
      <c r="Q28" s="664"/>
      <c r="R28" s="665">
        <v>4007</v>
      </c>
      <c r="S28" s="666"/>
      <c r="T28" s="666"/>
      <c r="U28" s="666"/>
      <c r="V28" s="666"/>
      <c r="W28" s="666"/>
      <c r="X28" s="666"/>
      <c r="Y28" s="667"/>
      <c r="Z28" s="692">
        <v>0</v>
      </c>
      <c r="AA28" s="692"/>
      <c r="AB28" s="692"/>
      <c r="AC28" s="692"/>
      <c r="AD28" s="693">
        <v>4007</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303</v>
      </c>
      <c r="CE28" s="704"/>
      <c r="CF28" s="704"/>
      <c r="CG28" s="704"/>
      <c r="CH28" s="704"/>
      <c r="CI28" s="704"/>
      <c r="CJ28" s="704"/>
      <c r="CK28" s="704"/>
      <c r="CL28" s="704"/>
      <c r="CM28" s="704"/>
      <c r="CN28" s="704"/>
      <c r="CO28" s="704"/>
      <c r="CP28" s="704"/>
      <c r="CQ28" s="705"/>
      <c r="CR28" s="665">
        <v>3134704</v>
      </c>
      <c r="CS28" s="666"/>
      <c r="CT28" s="666"/>
      <c r="CU28" s="666"/>
      <c r="CV28" s="666"/>
      <c r="CW28" s="666"/>
      <c r="CX28" s="666"/>
      <c r="CY28" s="667"/>
      <c r="CZ28" s="668">
        <v>12.1</v>
      </c>
      <c r="DA28" s="678"/>
      <c r="DB28" s="678"/>
      <c r="DC28" s="679"/>
      <c r="DD28" s="671">
        <v>3111042</v>
      </c>
      <c r="DE28" s="666"/>
      <c r="DF28" s="666"/>
      <c r="DG28" s="666"/>
      <c r="DH28" s="666"/>
      <c r="DI28" s="666"/>
      <c r="DJ28" s="666"/>
      <c r="DK28" s="667"/>
      <c r="DL28" s="671">
        <v>3111042</v>
      </c>
      <c r="DM28" s="666"/>
      <c r="DN28" s="666"/>
      <c r="DO28" s="666"/>
      <c r="DP28" s="666"/>
      <c r="DQ28" s="666"/>
      <c r="DR28" s="666"/>
      <c r="DS28" s="666"/>
      <c r="DT28" s="666"/>
      <c r="DU28" s="666"/>
      <c r="DV28" s="667"/>
      <c r="DW28" s="668">
        <v>20.9</v>
      </c>
      <c r="DX28" s="678"/>
      <c r="DY28" s="678"/>
      <c r="DZ28" s="678"/>
      <c r="EA28" s="678"/>
      <c r="EB28" s="678"/>
      <c r="EC28" s="699"/>
    </row>
    <row r="29" spans="2:133" ht="11.25" customHeight="1" x14ac:dyDescent="0.15">
      <c r="B29" s="662" t="s">
        <v>304</v>
      </c>
      <c r="C29" s="663"/>
      <c r="D29" s="663"/>
      <c r="E29" s="663"/>
      <c r="F29" s="663"/>
      <c r="G29" s="663"/>
      <c r="H29" s="663"/>
      <c r="I29" s="663"/>
      <c r="J29" s="663"/>
      <c r="K29" s="663"/>
      <c r="L29" s="663"/>
      <c r="M29" s="663"/>
      <c r="N29" s="663"/>
      <c r="O29" s="663"/>
      <c r="P29" s="663"/>
      <c r="Q29" s="664"/>
      <c r="R29" s="665">
        <v>42591</v>
      </c>
      <c r="S29" s="666"/>
      <c r="T29" s="666"/>
      <c r="U29" s="666"/>
      <c r="V29" s="666"/>
      <c r="W29" s="666"/>
      <c r="X29" s="666"/>
      <c r="Y29" s="667"/>
      <c r="Z29" s="692">
        <v>0.2</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305</v>
      </c>
      <c r="CE29" s="753"/>
      <c r="CF29" s="707" t="s">
        <v>70</v>
      </c>
      <c r="CG29" s="704"/>
      <c r="CH29" s="704"/>
      <c r="CI29" s="704"/>
      <c r="CJ29" s="704"/>
      <c r="CK29" s="704"/>
      <c r="CL29" s="704"/>
      <c r="CM29" s="704"/>
      <c r="CN29" s="704"/>
      <c r="CO29" s="704"/>
      <c r="CP29" s="704"/>
      <c r="CQ29" s="705"/>
      <c r="CR29" s="665">
        <v>3134494</v>
      </c>
      <c r="CS29" s="676"/>
      <c r="CT29" s="676"/>
      <c r="CU29" s="676"/>
      <c r="CV29" s="676"/>
      <c r="CW29" s="676"/>
      <c r="CX29" s="676"/>
      <c r="CY29" s="677"/>
      <c r="CZ29" s="668">
        <v>12.1</v>
      </c>
      <c r="DA29" s="678"/>
      <c r="DB29" s="678"/>
      <c r="DC29" s="679"/>
      <c r="DD29" s="671">
        <v>3110832</v>
      </c>
      <c r="DE29" s="676"/>
      <c r="DF29" s="676"/>
      <c r="DG29" s="676"/>
      <c r="DH29" s="676"/>
      <c r="DI29" s="676"/>
      <c r="DJ29" s="676"/>
      <c r="DK29" s="677"/>
      <c r="DL29" s="671">
        <v>3110832</v>
      </c>
      <c r="DM29" s="676"/>
      <c r="DN29" s="676"/>
      <c r="DO29" s="676"/>
      <c r="DP29" s="676"/>
      <c r="DQ29" s="676"/>
      <c r="DR29" s="676"/>
      <c r="DS29" s="676"/>
      <c r="DT29" s="676"/>
      <c r="DU29" s="676"/>
      <c r="DV29" s="677"/>
      <c r="DW29" s="668">
        <v>20.9</v>
      </c>
      <c r="DX29" s="678"/>
      <c r="DY29" s="678"/>
      <c r="DZ29" s="678"/>
      <c r="EA29" s="678"/>
      <c r="EB29" s="678"/>
      <c r="EC29" s="699"/>
    </row>
    <row r="30" spans="2:133" ht="11.25" customHeight="1" x14ac:dyDescent="0.15">
      <c r="B30" s="662" t="s">
        <v>306</v>
      </c>
      <c r="C30" s="663"/>
      <c r="D30" s="663"/>
      <c r="E30" s="663"/>
      <c r="F30" s="663"/>
      <c r="G30" s="663"/>
      <c r="H30" s="663"/>
      <c r="I30" s="663"/>
      <c r="J30" s="663"/>
      <c r="K30" s="663"/>
      <c r="L30" s="663"/>
      <c r="M30" s="663"/>
      <c r="N30" s="663"/>
      <c r="O30" s="663"/>
      <c r="P30" s="663"/>
      <c r="Q30" s="664"/>
      <c r="R30" s="665">
        <v>286236</v>
      </c>
      <c r="S30" s="666"/>
      <c r="T30" s="666"/>
      <c r="U30" s="666"/>
      <c r="V30" s="666"/>
      <c r="W30" s="666"/>
      <c r="X30" s="666"/>
      <c r="Y30" s="667"/>
      <c r="Z30" s="692">
        <v>1.1000000000000001</v>
      </c>
      <c r="AA30" s="692"/>
      <c r="AB30" s="692"/>
      <c r="AC30" s="692"/>
      <c r="AD30" s="693">
        <v>33926</v>
      </c>
      <c r="AE30" s="693"/>
      <c r="AF30" s="693"/>
      <c r="AG30" s="693"/>
      <c r="AH30" s="693"/>
      <c r="AI30" s="693"/>
      <c r="AJ30" s="693"/>
      <c r="AK30" s="693"/>
      <c r="AL30" s="668">
        <v>0.2</v>
      </c>
      <c r="AM30" s="669"/>
      <c r="AN30" s="669"/>
      <c r="AO30" s="694"/>
      <c r="AP30" s="724" t="s">
        <v>224</v>
      </c>
      <c r="AQ30" s="725"/>
      <c r="AR30" s="725"/>
      <c r="AS30" s="725"/>
      <c r="AT30" s="725"/>
      <c r="AU30" s="725"/>
      <c r="AV30" s="725"/>
      <c r="AW30" s="725"/>
      <c r="AX30" s="725"/>
      <c r="AY30" s="725"/>
      <c r="AZ30" s="725"/>
      <c r="BA30" s="725"/>
      <c r="BB30" s="725"/>
      <c r="BC30" s="725"/>
      <c r="BD30" s="725"/>
      <c r="BE30" s="725"/>
      <c r="BF30" s="726"/>
      <c r="BG30" s="724" t="s">
        <v>307</v>
      </c>
      <c r="BH30" s="749"/>
      <c r="BI30" s="749"/>
      <c r="BJ30" s="749"/>
      <c r="BK30" s="749"/>
      <c r="BL30" s="749"/>
      <c r="BM30" s="749"/>
      <c r="BN30" s="749"/>
      <c r="BO30" s="749"/>
      <c r="BP30" s="749"/>
      <c r="BQ30" s="750"/>
      <c r="BR30" s="724" t="s">
        <v>308</v>
      </c>
      <c r="BS30" s="749"/>
      <c r="BT30" s="749"/>
      <c r="BU30" s="749"/>
      <c r="BV30" s="749"/>
      <c r="BW30" s="749"/>
      <c r="BX30" s="749"/>
      <c r="BY30" s="749"/>
      <c r="BZ30" s="749"/>
      <c r="CA30" s="749"/>
      <c r="CB30" s="750"/>
      <c r="CD30" s="754"/>
      <c r="CE30" s="755"/>
      <c r="CF30" s="707" t="s">
        <v>309</v>
      </c>
      <c r="CG30" s="704"/>
      <c r="CH30" s="704"/>
      <c r="CI30" s="704"/>
      <c r="CJ30" s="704"/>
      <c r="CK30" s="704"/>
      <c r="CL30" s="704"/>
      <c r="CM30" s="704"/>
      <c r="CN30" s="704"/>
      <c r="CO30" s="704"/>
      <c r="CP30" s="704"/>
      <c r="CQ30" s="705"/>
      <c r="CR30" s="665">
        <v>2991427</v>
      </c>
      <c r="CS30" s="666"/>
      <c r="CT30" s="666"/>
      <c r="CU30" s="666"/>
      <c r="CV30" s="666"/>
      <c r="CW30" s="666"/>
      <c r="CX30" s="666"/>
      <c r="CY30" s="667"/>
      <c r="CZ30" s="668">
        <v>11.5</v>
      </c>
      <c r="DA30" s="678"/>
      <c r="DB30" s="678"/>
      <c r="DC30" s="679"/>
      <c r="DD30" s="671">
        <v>2967831</v>
      </c>
      <c r="DE30" s="666"/>
      <c r="DF30" s="666"/>
      <c r="DG30" s="666"/>
      <c r="DH30" s="666"/>
      <c r="DI30" s="666"/>
      <c r="DJ30" s="666"/>
      <c r="DK30" s="667"/>
      <c r="DL30" s="671">
        <v>2967831</v>
      </c>
      <c r="DM30" s="666"/>
      <c r="DN30" s="666"/>
      <c r="DO30" s="666"/>
      <c r="DP30" s="666"/>
      <c r="DQ30" s="666"/>
      <c r="DR30" s="666"/>
      <c r="DS30" s="666"/>
      <c r="DT30" s="666"/>
      <c r="DU30" s="666"/>
      <c r="DV30" s="667"/>
      <c r="DW30" s="668">
        <v>19.899999999999999</v>
      </c>
      <c r="DX30" s="678"/>
      <c r="DY30" s="678"/>
      <c r="DZ30" s="678"/>
      <c r="EA30" s="678"/>
      <c r="EB30" s="678"/>
      <c r="EC30" s="699"/>
    </row>
    <row r="31" spans="2:133" ht="11.25" customHeight="1" x14ac:dyDescent="0.15">
      <c r="B31" s="662" t="s">
        <v>310</v>
      </c>
      <c r="C31" s="663"/>
      <c r="D31" s="663"/>
      <c r="E31" s="663"/>
      <c r="F31" s="663"/>
      <c r="G31" s="663"/>
      <c r="H31" s="663"/>
      <c r="I31" s="663"/>
      <c r="J31" s="663"/>
      <c r="K31" s="663"/>
      <c r="L31" s="663"/>
      <c r="M31" s="663"/>
      <c r="N31" s="663"/>
      <c r="O31" s="663"/>
      <c r="P31" s="663"/>
      <c r="Q31" s="664"/>
      <c r="R31" s="665">
        <v>103447</v>
      </c>
      <c r="S31" s="666"/>
      <c r="T31" s="666"/>
      <c r="U31" s="666"/>
      <c r="V31" s="666"/>
      <c r="W31" s="666"/>
      <c r="X31" s="666"/>
      <c r="Y31" s="667"/>
      <c r="Z31" s="692">
        <v>0.4</v>
      </c>
      <c r="AA31" s="692"/>
      <c r="AB31" s="692"/>
      <c r="AC31" s="692"/>
      <c r="AD31" s="693" t="s">
        <v>128</v>
      </c>
      <c r="AE31" s="693"/>
      <c r="AF31" s="693"/>
      <c r="AG31" s="693"/>
      <c r="AH31" s="693"/>
      <c r="AI31" s="693"/>
      <c r="AJ31" s="693"/>
      <c r="AK31" s="693"/>
      <c r="AL31" s="668" t="s">
        <v>128</v>
      </c>
      <c r="AM31" s="669"/>
      <c r="AN31" s="669"/>
      <c r="AO31" s="694"/>
      <c r="AP31" s="738" t="s">
        <v>311</v>
      </c>
      <c r="AQ31" s="739"/>
      <c r="AR31" s="739"/>
      <c r="AS31" s="739"/>
      <c r="AT31" s="744" t="s">
        <v>312</v>
      </c>
      <c r="AU31" s="367"/>
      <c r="AV31" s="367"/>
      <c r="AW31" s="367"/>
      <c r="AX31" s="731" t="s">
        <v>187</v>
      </c>
      <c r="AY31" s="732"/>
      <c r="AZ31" s="732"/>
      <c r="BA31" s="732"/>
      <c r="BB31" s="732"/>
      <c r="BC31" s="732"/>
      <c r="BD31" s="732"/>
      <c r="BE31" s="732"/>
      <c r="BF31" s="733"/>
      <c r="BG31" s="734">
        <v>99.4</v>
      </c>
      <c r="BH31" s="735"/>
      <c r="BI31" s="735"/>
      <c r="BJ31" s="735"/>
      <c r="BK31" s="735"/>
      <c r="BL31" s="735"/>
      <c r="BM31" s="736">
        <v>97.9</v>
      </c>
      <c r="BN31" s="735"/>
      <c r="BO31" s="735"/>
      <c r="BP31" s="735"/>
      <c r="BQ31" s="737"/>
      <c r="BR31" s="734">
        <v>98.7</v>
      </c>
      <c r="BS31" s="735"/>
      <c r="BT31" s="735"/>
      <c r="BU31" s="735"/>
      <c r="BV31" s="735"/>
      <c r="BW31" s="735"/>
      <c r="BX31" s="736">
        <v>97.3</v>
      </c>
      <c r="BY31" s="735"/>
      <c r="BZ31" s="735"/>
      <c r="CA31" s="735"/>
      <c r="CB31" s="737"/>
      <c r="CD31" s="754"/>
      <c r="CE31" s="755"/>
      <c r="CF31" s="707" t="s">
        <v>313</v>
      </c>
      <c r="CG31" s="704"/>
      <c r="CH31" s="704"/>
      <c r="CI31" s="704"/>
      <c r="CJ31" s="704"/>
      <c r="CK31" s="704"/>
      <c r="CL31" s="704"/>
      <c r="CM31" s="704"/>
      <c r="CN31" s="704"/>
      <c r="CO31" s="704"/>
      <c r="CP31" s="704"/>
      <c r="CQ31" s="705"/>
      <c r="CR31" s="665">
        <v>143067</v>
      </c>
      <c r="CS31" s="676"/>
      <c r="CT31" s="676"/>
      <c r="CU31" s="676"/>
      <c r="CV31" s="676"/>
      <c r="CW31" s="676"/>
      <c r="CX31" s="676"/>
      <c r="CY31" s="677"/>
      <c r="CZ31" s="668">
        <v>0.6</v>
      </c>
      <c r="DA31" s="678"/>
      <c r="DB31" s="678"/>
      <c r="DC31" s="679"/>
      <c r="DD31" s="671">
        <v>143001</v>
      </c>
      <c r="DE31" s="676"/>
      <c r="DF31" s="676"/>
      <c r="DG31" s="676"/>
      <c r="DH31" s="676"/>
      <c r="DI31" s="676"/>
      <c r="DJ31" s="676"/>
      <c r="DK31" s="677"/>
      <c r="DL31" s="671">
        <v>143001</v>
      </c>
      <c r="DM31" s="676"/>
      <c r="DN31" s="676"/>
      <c r="DO31" s="676"/>
      <c r="DP31" s="676"/>
      <c r="DQ31" s="676"/>
      <c r="DR31" s="676"/>
      <c r="DS31" s="676"/>
      <c r="DT31" s="676"/>
      <c r="DU31" s="676"/>
      <c r="DV31" s="677"/>
      <c r="DW31" s="668">
        <v>1</v>
      </c>
      <c r="DX31" s="678"/>
      <c r="DY31" s="678"/>
      <c r="DZ31" s="678"/>
      <c r="EA31" s="678"/>
      <c r="EB31" s="678"/>
      <c r="EC31" s="699"/>
    </row>
    <row r="32" spans="2:133" ht="11.25" customHeight="1" x14ac:dyDescent="0.15">
      <c r="B32" s="662" t="s">
        <v>314</v>
      </c>
      <c r="C32" s="663"/>
      <c r="D32" s="663"/>
      <c r="E32" s="663"/>
      <c r="F32" s="663"/>
      <c r="G32" s="663"/>
      <c r="H32" s="663"/>
      <c r="I32" s="663"/>
      <c r="J32" s="663"/>
      <c r="K32" s="663"/>
      <c r="L32" s="663"/>
      <c r="M32" s="663"/>
      <c r="N32" s="663"/>
      <c r="O32" s="663"/>
      <c r="P32" s="663"/>
      <c r="Q32" s="664"/>
      <c r="R32" s="665">
        <v>5051618</v>
      </c>
      <c r="S32" s="666"/>
      <c r="T32" s="666"/>
      <c r="U32" s="666"/>
      <c r="V32" s="666"/>
      <c r="W32" s="666"/>
      <c r="X32" s="666"/>
      <c r="Y32" s="667"/>
      <c r="Z32" s="692">
        <v>18.7</v>
      </c>
      <c r="AA32" s="692"/>
      <c r="AB32" s="692"/>
      <c r="AC32" s="692"/>
      <c r="AD32" s="693" t="s">
        <v>128</v>
      </c>
      <c r="AE32" s="693"/>
      <c r="AF32" s="693"/>
      <c r="AG32" s="693"/>
      <c r="AH32" s="693"/>
      <c r="AI32" s="693"/>
      <c r="AJ32" s="693"/>
      <c r="AK32" s="693"/>
      <c r="AL32" s="668" t="s">
        <v>128</v>
      </c>
      <c r="AM32" s="669"/>
      <c r="AN32" s="669"/>
      <c r="AO32" s="694"/>
      <c r="AP32" s="740"/>
      <c r="AQ32" s="741"/>
      <c r="AR32" s="741"/>
      <c r="AS32" s="741"/>
      <c r="AT32" s="745"/>
      <c r="AU32" s="363" t="s">
        <v>315</v>
      </c>
      <c r="AV32" s="363"/>
      <c r="AW32" s="363"/>
      <c r="AX32" s="662" t="s">
        <v>316</v>
      </c>
      <c r="AY32" s="663"/>
      <c r="AZ32" s="663"/>
      <c r="BA32" s="663"/>
      <c r="BB32" s="663"/>
      <c r="BC32" s="663"/>
      <c r="BD32" s="663"/>
      <c r="BE32" s="663"/>
      <c r="BF32" s="664"/>
      <c r="BG32" s="747">
        <v>99.4</v>
      </c>
      <c r="BH32" s="676"/>
      <c r="BI32" s="676"/>
      <c r="BJ32" s="676"/>
      <c r="BK32" s="676"/>
      <c r="BL32" s="676"/>
      <c r="BM32" s="669">
        <v>98.2</v>
      </c>
      <c r="BN32" s="748"/>
      <c r="BO32" s="748"/>
      <c r="BP32" s="748"/>
      <c r="BQ32" s="703"/>
      <c r="BR32" s="747">
        <v>99.3</v>
      </c>
      <c r="BS32" s="676"/>
      <c r="BT32" s="676"/>
      <c r="BU32" s="676"/>
      <c r="BV32" s="676"/>
      <c r="BW32" s="676"/>
      <c r="BX32" s="669">
        <v>98.2</v>
      </c>
      <c r="BY32" s="748"/>
      <c r="BZ32" s="748"/>
      <c r="CA32" s="748"/>
      <c r="CB32" s="703"/>
      <c r="CD32" s="756"/>
      <c r="CE32" s="757"/>
      <c r="CF32" s="707" t="s">
        <v>317</v>
      </c>
      <c r="CG32" s="704"/>
      <c r="CH32" s="704"/>
      <c r="CI32" s="704"/>
      <c r="CJ32" s="704"/>
      <c r="CK32" s="704"/>
      <c r="CL32" s="704"/>
      <c r="CM32" s="704"/>
      <c r="CN32" s="704"/>
      <c r="CO32" s="704"/>
      <c r="CP32" s="704"/>
      <c r="CQ32" s="705"/>
      <c r="CR32" s="665">
        <v>210</v>
      </c>
      <c r="CS32" s="666"/>
      <c r="CT32" s="666"/>
      <c r="CU32" s="666"/>
      <c r="CV32" s="666"/>
      <c r="CW32" s="666"/>
      <c r="CX32" s="666"/>
      <c r="CY32" s="667"/>
      <c r="CZ32" s="668">
        <v>0</v>
      </c>
      <c r="DA32" s="678"/>
      <c r="DB32" s="678"/>
      <c r="DC32" s="679"/>
      <c r="DD32" s="671">
        <v>210</v>
      </c>
      <c r="DE32" s="666"/>
      <c r="DF32" s="666"/>
      <c r="DG32" s="666"/>
      <c r="DH32" s="666"/>
      <c r="DI32" s="666"/>
      <c r="DJ32" s="666"/>
      <c r="DK32" s="667"/>
      <c r="DL32" s="671">
        <v>210</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318</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2"/>
      <c r="AQ33" s="743"/>
      <c r="AR33" s="743"/>
      <c r="AS33" s="743"/>
      <c r="AT33" s="746"/>
      <c r="AU33" s="361"/>
      <c r="AV33" s="361"/>
      <c r="AW33" s="361"/>
      <c r="AX33" s="642" t="s">
        <v>319</v>
      </c>
      <c r="AY33" s="643"/>
      <c r="AZ33" s="643"/>
      <c r="BA33" s="643"/>
      <c r="BB33" s="643"/>
      <c r="BC33" s="643"/>
      <c r="BD33" s="643"/>
      <c r="BE33" s="643"/>
      <c r="BF33" s="644"/>
      <c r="BG33" s="727">
        <v>99.4</v>
      </c>
      <c r="BH33" s="646"/>
      <c r="BI33" s="646"/>
      <c r="BJ33" s="646"/>
      <c r="BK33" s="646"/>
      <c r="BL33" s="646"/>
      <c r="BM33" s="684">
        <v>97.6</v>
      </c>
      <c r="BN33" s="646"/>
      <c r="BO33" s="646"/>
      <c r="BP33" s="646"/>
      <c r="BQ33" s="695"/>
      <c r="BR33" s="727">
        <v>98.2</v>
      </c>
      <c r="BS33" s="646"/>
      <c r="BT33" s="646"/>
      <c r="BU33" s="646"/>
      <c r="BV33" s="646"/>
      <c r="BW33" s="646"/>
      <c r="BX33" s="684">
        <v>96.4</v>
      </c>
      <c r="BY33" s="646"/>
      <c r="BZ33" s="646"/>
      <c r="CA33" s="646"/>
      <c r="CB33" s="695"/>
      <c r="CD33" s="707" t="s">
        <v>320</v>
      </c>
      <c r="CE33" s="704"/>
      <c r="CF33" s="704"/>
      <c r="CG33" s="704"/>
      <c r="CH33" s="704"/>
      <c r="CI33" s="704"/>
      <c r="CJ33" s="704"/>
      <c r="CK33" s="704"/>
      <c r="CL33" s="704"/>
      <c r="CM33" s="704"/>
      <c r="CN33" s="704"/>
      <c r="CO33" s="704"/>
      <c r="CP33" s="704"/>
      <c r="CQ33" s="705"/>
      <c r="CR33" s="665">
        <v>9349385</v>
      </c>
      <c r="CS33" s="676"/>
      <c r="CT33" s="676"/>
      <c r="CU33" s="676"/>
      <c r="CV33" s="676"/>
      <c r="CW33" s="676"/>
      <c r="CX33" s="676"/>
      <c r="CY33" s="677"/>
      <c r="CZ33" s="668">
        <v>36</v>
      </c>
      <c r="DA33" s="678"/>
      <c r="DB33" s="678"/>
      <c r="DC33" s="679"/>
      <c r="DD33" s="671">
        <v>7285306</v>
      </c>
      <c r="DE33" s="676"/>
      <c r="DF33" s="676"/>
      <c r="DG33" s="676"/>
      <c r="DH33" s="676"/>
      <c r="DI33" s="676"/>
      <c r="DJ33" s="676"/>
      <c r="DK33" s="677"/>
      <c r="DL33" s="671">
        <v>5709702</v>
      </c>
      <c r="DM33" s="676"/>
      <c r="DN33" s="676"/>
      <c r="DO33" s="676"/>
      <c r="DP33" s="676"/>
      <c r="DQ33" s="676"/>
      <c r="DR33" s="676"/>
      <c r="DS33" s="676"/>
      <c r="DT33" s="676"/>
      <c r="DU33" s="676"/>
      <c r="DV33" s="677"/>
      <c r="DW33" s="668">
        <v>38.299999999999997</v>
      </c>
      <c r="DX33" s="678"/>
      <c r="DY33" s="678"/>
      <c r="DZ33" s="678"/>
      <c r="EA33" s="678"/>
      <c r="EB33" s="678"/>
      <c r="EC33" s="699"/>
    </row>
    <row r="34" spans="2:133" ht="11.25" customHeight="1" x14ac:dyDescent="0.15">
      <c r="B34" s="662" t="s">
        <v>321</v>
      </c>
      <c r="C34" s="663"/>
      <c r="D34" s="663"/>
      <c r="E34" s="663"/>
      <c r="F34" s="663"/>
      <c r="G34" s="663"/>
      <c r="H34" s="663"/>
      <c r="I34" s="663"/>
      <c r="J34" s="663"/>
      <c r="K34" s="663"/>
      <c r="L34" s="663"/>
      <c r="M34" s="663"/>
      <c r="N34" s="663"/>
      <c r="O34" s="663"/>
      <c r="P34" s="663"/>
      <c r="Q34" s="664"/>
      <c r="R34" s="665">
        <v>1674442</v>
      </c>
      <c r="S34" s="666"/>
      <c r="T34" s="666"/>
      <c r="U34" s="666"/>
      <c r="V34" s="666"/>
      <c r="W34" s="666"/>
      <c r="X34" s="666"/>
      <c r="Y34" s="667"/>
      <c r="Z34" s="692">
        <v>6.2</v>
      </c>
      <c r="AA34" s="692"/>
      <c r="AB34" s="692"/>
      <c r="AC34" s="692"/>
      <c r="AD34" s="693" t="s">
        <v>128</v>
      </c>
      <c r="AE34" s="693"/>
      <c r="AF34" s="693"/>
      <c r="AG34" s="693"/>
      <c r="AH34" s="693"/>
      <c r="AI34" s="693"/>
      <c r="AJ34" s="693"/>
      <c r="AK34" s="693"/>
      <c r="AL34" s="668" t="s">
        <v>128</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322</v>
      </c>
      <c r="CE34" s="704"/>
      <c r="CF34" s="704"/>
      <c r="CG34" s="704"/>
      <c r="CH34" s="704"/>
      <c r="CI34" s="704"/>
      <c r="CJ34" s="704"/>
      <c r="CK34" s="704"/>
      <c r="CL34" s="704"/>
      <c r="CM34" s="704"/>
      <c r="CN34" s="704"/>
      <c r="CO34" s="704"/>
      <c r="CP34" s="704"/>
      <c r="CQ34" s="705"/>
      <c r="CR34" s="665">
        <v>3674934</v>
      </c>
      <c r="CS34" s="666"/>
      <c r="CT34" s="666"/>
      <c r="CU34" s="666"/>
      <c r="CV34" s="666"/>
      <c r="CW34" s="666"/>
      <c r="CX34" s="666"/>
      <c r="CY34" s="667"/>
      <c r="CZ34" s="668">
        <v>14.1</v>
      </c>
      <c r="DA34" s="678"/>
      <c r="DB34" s="678"/>
      <c r="DC34" s="679"/>
      <c r="DD34" s="671">
        <v>2480733</v>
      </c>
      <c r="DE34" s="666"/>
      <c r="DF34" s="666"/>
      <c r="DG34" s="666"/>
      <c r="DH34" s="666"/>
      <c r="DI34" s="666"/>
      <c r="DJ34" s="666"/>
      <c r="DK34" s="667"/>
      <c r="DL34" s="671">
        <v>2061420</v>
      </c>
      <c r="DM34" s="666"/>
      <c r="DN34" s="666"/>
      <c r="DO34" s="666"/>
      <c r="DP34" s="666"/>
      <c r="DQ34" s="666"/>
      <c r="DR34" s="666"/>
      <c r="DS34" s="666"/>
      <c r="DT34" s="666"/>
      <c r="DU34" s="666"/>
      <c r="DV34" s="667"/>
      <c r="DW34" s="668">
        <v>13.8</v>
      </c>
      <c r="DX34" s="678"/>
      <c r="DY34" s="678"/>
      <c r="DZ34" s="678"/>
      <c r="EA34" s="678"/>
      <c r="EB34" s="678"/>
      <c r="EC34" s="699"/>
    </row>
    <row r="35" spans="2:133" ht="11.25" customHeight="1" x14ac:dyDescent="0.15">
      <c r="B35" s="662" t="s">
        <v>323</v>
      </c>
      <c r="C35" s="663"/>
      <c r="D35" s="663"/>
      <c r="E35" s="663"/>
      <c r="F35" s="663"/>
      <c r="G35" s="663"/>
      <c r="H35" s="663"/>
      <c r="I35" s="663"/>
      <c r="J35" s="663"/>
      <c r="K35" s="663"/>
      <c r="L35" s="663"/>
      <c r="M35" s="663"/>
      <c r="N35" s="663"/>
      <c r="O35" s="663"/>
      <c r="P35" s="663"/>
      <c r="Q35" s="664"/>
      <c r="R35" s="665">
        <v>90245</v>
      </c>
      <c r="S35" s="666"/>
      <c r="T35" s="666"/>
      <c r="U35" s="666"/>
      <c r="V35" s="666"/>
      <c r="W35" s="666"/>
      <c r="X35" s="666"/>
      <c r="Y35" s="667"/>
      <c r="Z35" s="692">
        <v>0.3</v>
      </c>
      <c r="AA35" s="692"/>
      <c r="AB35" s="692"/>
      <c r="AC35" s="692"/>
      <c r="AD35" s="693">
        <v>61287</v>
      </c>
      <c r="AE35" s="693"/>
      <c r="AF35" s="693"/>
      <c r="AG35" s="693"/>
      <c r="AH35" s="693"/>
      <c r="AI35" s="693"/>
      <c r="AJ35" s="693"/>
      <c r="AK35" s="693"/>
      <c r="AL35" s="668">
        <v>0.4</v>
      </c>
      <c r="AM35" s="669"/>
      <c r="AN35" s="669"/>
      <c r="AO35" s="694"/>
      <c r="AP35" s="218"/>
      <c r="AQ35" s="724" t="s">
        <v>324</v>
      </c>
      <c r="AR35" s="725"/>
      <c r="AS35" s="725"/>
      <c r="AT35" s="725"/>
      <c r="AU35" s="725"/>
      <c r="AV35" s="725"/>
      <c r="AW35" s="725"/>
      <c r="AX35" s="725"/>
      <c r="AY35" s="725"/>
      <c r="AZ35" s="725"/>
      <c r="BA35" s="725"/>
      <c r="BB35" s="725"/>
      <c r="BC35" s="725"/>
      <c r="BD35" s="725"/>
      <c r="BE35" s="725"/>
      <c r="BF35" s="726"/>
      <c r="BG35" s="724" t="s">
        <v>325</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326</v>
      </c>
      <c r="CE35" s="704"/>
      <c r="CF35" s="704"/>
      <c r="CG35" s="704"/>
      <c r="CH35" s="704"/>
      <c r="CI35" s="704"/>
      <c r="CJ35" s="704"/>
      <c r="CK35" s="704"/>
      <c r="CL35" s="704"/>
      <c r="CM35" s="704"/>
      <c r="CN35" s="704"/>
      <c r="CO35" s="704"/>
      <c r="CP35" s="704"/>
      <c r="CQ35" s="705"/>
      <c r="CR35" s="665">
        <v>165497</v>
      </c>
      <c r="CS35" s="676"/>
      <c r="CT35" s="676"/>
      <c r="CU35" s="676"/>
      <c r="CV35" s="676"/>
      <c r="CW35" s="676"/>
      <c r="CX35" s="676"/>
      <c r="CY35" s="677"/>
      <c r="CZ35" s="668">
        <v>0.6</v>
      </c>
      <c r="DA35" s="678"/>
      <c r="DB35" s="678"/>
      <c r="DC35" s="679"/>
      <c r="DD35" s="671">
        <v>122406</v>
      </c>
      <c r="DE35" s="676"/>
      <c r="DF35" s="676"/>
      <c r="DG35" s="676"/>
      <c r="DH35" s="676"/>
      <c r="DI35" s="676"/>
      <c r="DJ35" s="676"/>
      <c r="DK35" s="677"/>
      <c r="DL35" s="671">
        <v>122220</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15">
      <c r="B36" s="662" t="s">
        <v>327</v>
      </c>
      <c r="C36" s="663"/>
      <c r="D36" s="663"/>
      <c r="E36" s="663"/>
      <c r="F36" s="663"/>
      <c r="G36" s="663"/>
      <c r="H36" s="663"/>
      <c r="I36" s="663"/>
      <c r="J36" s="663"/>
      <c r="K36" s="663"/>
      <c r="L36" s="663"/>
      <c r="M36" s="663"/>
      <c r="N36" s="663"/>
      <c r="O36" s="663"/>
      <c r="P36" s="663"/>
      <c r="Q36" s="664"/>
      <c r="R36" s="665">
        <v>556654</v>
      </c>
      <c r="S36" s="666"/>
      <c r="T36" s="666"/>
      <c r="U36" s="666"/>
      <c r="V36" s="666"/>
      <c r="W36" s="666"/>
      <c r="X36" s="666"/>
      <c r="Y36" s="667"/>
      <c r="Z36" s="692">
        <v>2.1</v>
      </c>
      <c r="AA36" s="692"/>
      <c r="AB36" s="692"/>
      <c r="AC36" s="692"/>
      <c r="AD36" s="693" t="s">
        <v>128</v>
      </c>
      <c r="AE36" s="693"/>
      <c r="AF36" s="693"/>
      <c r="AG36" s="693"/>
      <c r="AH36" s="693"/>
      <c r="AI36" s="693"/>
      <c r="AJ36" s="693"/>
      <c r="AK36" s="693"/>
      <c r="AL36" s="668" t="s">
        <v>128</v>
      </c>
      <c r="AM36" s="669"/>
      <c r="AN36" s="669"/>
      <c r="AO36" s="694"/>
      <c r="AP36" s="218"/>
      <c r="AQ36" s="715" t="s">
        <v>328</v>
      </c>
      <c r="AR36" s="716"/>
      <c r="AS36" s="716"/>
      <c r="AT36" s="716"/>
      <c r="AU36" s="716"/>
      <c r="AV36" s="716"/>
      <c r="AW36" s="716"/>
      <c r="AX36" s="716"/>
      <c r="AY36" s="717"/>
      <c r="AZ36" s="718">
        <v>3450790</v>
      </c>
      <c r="BA36" s="719"/>
      <c r="BB36" s="719"/>
      <c r="BC36" s="719"/>
      <c r="BD36" s="719"/>
      <c r="BE36" s="719"/>
      <c r="BF36" s="720"/>
      <c r="BG36" s="721" t="s">
        <v>329</v>
      </c>
      <c r="BH36" s="722"/>
      <c r="BI36" s="722"/>
      <c r="BJ36" s="722"/>
      <c r="BK36" s="722"/>
      <c r="BL36" s="722"/>
      <c r="BM36" s="722"/>
      <c r="BN36" s="722"/>
      <c r="BO36" s="722"/>
      <c r="BP36" s="722"/>
      <c r="BQ36" s="722"/>
      <c r="BR36" s="722"/>
      <c r="BS36" s="722"/>
      <c r="BT36" s="722"/>
      <c r="BU36" s="723"/>
      <c r="BV36" s="718">
        <v>86894</v>
      </c>
      <c r="BW36" s="719"/>
      <c r="BX36" s="719"/>
      <c r="BY36" s="719"/>
      <c r="BZ36" s="719"/>
      <c r="CA36" s="719"/>
      <c r="CB36" s="720"/>
      <c r="CD36" s="707" t="s">
        <v>330</v>
      </c>
      <c r="CE36" s="704"/>
      <c r="CF36" s="704"/>
      <c r="CG36" s="704"/>
      <c r="CH36" s="704"/>
      <c r="CI36" s="704"/>
      <c r="CJ36" s="704"/>
      <c r="CK36" s="704"/>
      <c r="CL36" s="704"/>
      <c r="CM36" s="704"/>
      <c r="CN36" s="704"/>
      <c r="CO36" s="704"/>
      <c r="CP36" s="704"/>
      <c r="CQ36" s="705"/>
      <c r="CR36" s="665">
        <v>2359042</v>
      </c>
      <c r="CS36" s="666"/>
      <c r="CT36" s="666"/>
      <c r="CU36" s="666"/>
      <c r="CV36" s="666"/>
      <c r="CW36" s="666"/>
      <c r="CX36" s="666"/>
      <c r="CY36" s="667"/>
      <c r="CZ36" s="668">
        <v>9.1</v>
      </c>
      <c r="DA36" s="678"/>
      <c r="DB36" s="678"/>
      <c r="DC36" s="679"/>
      <c r="DD36" s="671">
        <v>2039567</v>
      </c>
      <c r="DE36" s="666"/>
      <c r="DF36" s="666"/>
      <c r="DG36" s="666"/>
      <c r="DH36" s="666"/>
      <c r="DI36" s="666"/>
      <c r="DJ36" s="666"/>
      <c r="DK36" s="667"/>
      <c r="DL36" s="671">
        <v>1349514</v>
      </c>
      <c r="DM36" s="666"/>
      <c r="DN36" s="666"/>
      <c r="DO36" s="666"/>
      <c r="DP36" s="666"/>
      <c r="DQ36" s="666"/>
      <c r="DR36" s="666"/>
      <c r="DS36" s="666"/>
      <c r="DT36" s="666"/>
      <c r="DU36" s="666"/>
      <c r="DV36" s="667"/>
      <c r="DW36" s="668">
        <v>9</v>
      </c>
      <c r="DX36" s="678"/>
      <c r="DY36" s="678"/>
      <c r="DZ36" s="678"/>
      <c r="EA36" s="678"/>
      <c r="EB36" s="678"/>
      <c r="EC36" s="699"/>
    </row>
    <row r="37" spans="2:133" ht="11.25" customHeight="1" x14ac:dyDescent="0.15">
      <c r="B37" s="662" t="s">
        <v>331</v>
      </c>
      <c r="C37" s="663"/>
      <c r="D37" s="663"/>
      <c r="E37" s="663"/>
      <c r="F37" s="663"/>
      <c r="G37" s="663"/>
      <c r="H37" s="663"/>
      <c r="I37" s="663"/>
      <c r="J37" s="663"/>
      <c r="K37" s="663"/>
      <c r="L37" s="663"/>
      <c r="M37" s="663"/>
      <c r="N37" s="663"/>
      <c r="O37" s="663"/>
      <c r="P37" s="663"/>
      <c r="Q37" s="664"/>
      <c r="R37" s="665">
        <v>29855</v>
      </c>
      <c r="S37" s="666"/>
      <c r="T37" s="666"/>
      <c r="U37" s="666"/>
      <c r="V37" s="666"/>
      <c r="W37" s="666"/>
      <c r="X37" s="666"/>
      <c r="Y37" s="667"/>
      <c r="Z37" s="692">
        <v>0.1</v>
      </c>
      <c r="AA37" s="692"/>
      <c r="AB37" s="692"/>
      <c r="AC37" s="692"/>
      <c r="AD37" s="693" t="s">
        <v>128</v>
      </c>
      <c r="AE37" s="693"/>
      <c r="AF37" s="693"/>
      <c r="AG37" s="693"/>
      <c r="AH37" s="693"/>
      <c r="AI37" s="693"/>
      <c r="AJ37" s="693"/>
      <c r="AK37" s="693"/>
      <c r="AL37" s="668" t="s">
        <v>128</v>
      </c>
      <c r="AM37" s="669"/>
      <c r="AN37" s="669"/>
      <c r="AO37" s="694"/>
      <c r="AQ37" s="700" t="s">
        <v>332</v>
      </c>
      <c r="AR37" s="701"/>
      <c r="AS37" s="701"/>
      <c r="AT37" s="701"/>
      <c r="AU37" s="701"/>
      <c r="AV37" s="701"/>
      <c r="AW37" s="701"/>
      <c r="AX37" s="701"/>
      <c r="AY37" s="702"/>
      <c r="AZ37" s="665">
        <v>721600</v>
      </c>
      <c r="BA37" s="666"/>
      <c r="BB37" s="666"/>
      <c r="BC37" s="666"/>
      <c r="BD37" s="676"/>
      <c r="BE37" s="676"/>
      <c r="BF37" s="703"/>
      <c r="BG37" s="707" t="s">
        <v>333</v>
      </c>
      <c r="BH37" s="704"/>
      <c r="BI37" s="704"/>
      <c r="BJ37" s="704"/>
      <c r="BK37" s="704"/>
      <c r="BL37" s="704"/>
      <c r="BM37" s="704"/>
      <c r="BN37" s="704"/>
      <c r="BO37" s="704"/>
      <c r="BP37" s="704"/>
      <c r="BQ37" s="704"/>
      <c r="BR37" s="704"/>
      <c r="BS37" s="704"/>
      <c r="BT37" s="704"/>
      <c r="BU37" s="705"/>
      <c r="BV37" s="665">
        <v>-40823</v>
      </c>
      <c r="BW37" s="666"/>
      <c r="BX37" s="666"/>
      <c r="BY37" s="666"/>
      <c r="BZ37" s="666"/>
      <c r="CA37" s="666"/>
      <c r="CB37" s="706"/>
      <c r="CD37" s="707" t="s">
        <v>334</v>
      </c>
      <c r="CE37" s="704"/>
      <c r="CF37" s="704"/>
      <c r="CG37" s="704"/>
      <c r="CH37" s="704"/>
      <c r="CI37" s="704"/>
      <c r="CJ37" s="704"/>
      <c r="CK37" s="704"/>
      <c r="CL37" s="704"/>
      <c r="CM37" s="704"/>
      <c r="CN37" s="704"/>
      <c r="CO37" s="704"/>
      <c r="CP37" s="704"/>
      <c r="CQ37" s="705"/>
      <c r="CR37" s="665">
        <v>490350</v>
      </c>
      <c r="CS37" s="676"/>
      <c r="CT37" s="676"/>
      <c r="CU37" s="676"/>
      <c r="CV37" s="676"/>
      <c r="CW37" s="676"/>
      <c r="CX37" s="676"/>
      <c r="CY37" s="677"/>
      <c r="CZ37" s="668">
        <v>1.9</v>
      </c>
      <c r="DA37" s="678"/>
      <c r="DB37" s="678"/>
      <c r="DC37" s="679"/>
      <c r="DD37" s="671">
        <v>490350</v>
      </c>
      <c r="DE37" s="676"/>
      <c r="DF37" s="676"/>
      <c r="DG37" s="676"/>
      <c r="DH37" s="676"/>
      <c r="DI37" s="676"/>
      <c r="DJ37" s="676"/>
      <c r="DK37" s="677"/>
      <c r="DL37" s="671">
        <v>429514</v>
      </c>
      <c r="DM37" s="676"/>
      <c r="DN37" s="676"/>
      <c r="DO37" s="676"/>
      <c r="DP37" s="676"/>
      <c r="DQ37" s="676"/>
      <c r="DR37" s="676"/>
      <c r="DS37" s="676"/>
      <c r="DT37" s="676"/>
      <c r="DU37" s="676"/>
      <c r="DV37" s="677"/>
      <c r="DW37" s="668">
        <v>2.9</v>
      </c>
      <c r="DX37" s="678"/>
      <c r="DY37" s="678"/>
      <c r="DZ37" s="678"/>
      <c r="EA37" s="678"/>
      <c r="EB37" s="678"/>
      <c r="EC37" s="699"/>
    </row>
    <row r="38" spans="2:133" ht="11.25" customHeight="1" x14ac:dyDescent="0.15">
      <c r="B38" s="662" t="s">
        <v>335</v>
      </c>
      <c r="C38" s="663"/>
      <c r="D38" s="663"/>
      <c r="E38" s="663"/>
      <c r="F38" s="663"/>
      <c r="G38" s="663"/>
      <c r="H38" s="663"/>
      <c r="I38" s="663"/>
      <c r="J38" s="663"/>
      <c r="K38" s="663"/>
      <c r="L38" s="663"/>
      <c r="M38" s="663"/>
      <c r="N38" s="663"/>
      <c r="O38" s="663"/>
      <c r="P38" s="663"/>
      <c r="Q38" s="664"/>
      <c r="R38" s="665">
        <v>348018</v>
      </c>
      <c r="S38" s="666"/>
      <c r="T38" s="666"/>
      <c r="U38" s="666"/>
      <c r="V38" s="666"/>
      <c r="W38" s="666"/>
      <c r="X38" s="666"/>
      <c r="Y38" s="667"/>
      <c r="Z38" s="692">
        <v>1.3</v>
      </c>
      <c r="AA38" s="692"/>
      <c r="AB38" s="692"/>
      <c r="AC38" s="692"/>
      <c r="AD38" s="693" t="s">
        <v>128</v>
      </c>
      <c r="AE38" s="693"/>
      <c r="AF38" s="693"/>
      <c r="AG38" s="693"/>
      <c r="AH38" s="693"/>
      <c r="AI38" s="693"/>
      <c r="AJ38" s="693"/>
      <c r="AK38" s="693"/>
      <c r="AL38" s="668" t="s">
        <v>128</v>
      </c>
      <c r="AM38" s="669"/>
      <c r="AN38" s="669"/>
      <c r="AO38" s="694"/>
      <c r="AQ38" s="700" t="s">
        <v>336</v>
      </c>
      <c r="AR38" s="701"/>
      <c r="AS38" s="701"/>
      <c r="AT38" s="701"/>
      <c r="AU38" s="701"/>
      <c r="AV38" s="701"/>
      <c r="AW38" s="701"/>
      <c r="AX38" s="701"/>
      <c r="AY38" s="702"/>
      <c r="AZ38" s="665">
        <v>102198</v>
      </c>
      <c r="BA38" s="666"/>
      <c r="BB38" s="666"/>
      <c r="BC38" s="666"/>
      <c r="BD38" s="676"/>
      <c r="BE38" s="676"/>
      <c r="BF38" s="703"/>
      <c r="BG38" s="707" t="s">
        <v>337</v>
      </c>
      <c r="BH38" s="704"/>
      <c r="BI38" s="704"/>
      <c r="BJ38" s="704"/>
      <c r="BK38" s="704"/>
      <c r="BL38" s="704"/>
      <c r="BM38" s="704"/>
      <c r="BN38" s="704"/>
      <c r="BO38" s="704"/>
      <c r="BP38" s="704"/>
      <c r="BQ38" s="704"/>
      <c r="BR38" s="704"/>
      <c r="BS38" s="704"/>
      <c r="BT38" s="704"/>
      <c r="BU38" s="705"/>
      <c r="BV38" s="665">
        <v>7299</v>
      </c>
      <c r="BW38" s="666"/>
      <c r="BX38" s="666"/>
      <c r="BY38" s="666"/>
      <c r="BZ38" s="666"/>
      <c r="CA38" s="666"/>
      <c r="CB38" s="706"/>
      <c r="CD38" s="707" t="s">
        <v>338</v>
      </c>
      <c r="CE38" s="704"/>
      <c r="CF38" s="704"/>
      <c r="CG38" s="704"/>
      <c r="CH38" s="704"/>
      <c r="CI38" s="704"/>
      <c r="CJ38" s="704"/>
      <c r="CK38" s="704"/>
      <c r="CL38" s="704"/>
      <c r="CM38" s="704"/>
      <c r="CN38" s="704"/>
      <c r="CO38" s="704"/>
      <c r="CP38" s="704"/>
      <c r="CQ38" s="705"/>
      <c r="CR38" s="665">
        <v>2626992</v>
      </c>
      <c r="CS38" s="666"/>
      <c r="CT38" s="666"/>
      <c r="CU38" s="666"/>
      <c r="CV38" s="666"/>
      <c r="CW38" s="666"/>
      <c r="CX38" s="666"/>
      <c r="CY38" s="667"/>
      <c r="CZ38" s="668">
        <v>10.1</v>
      </c>
      <c r="DA38" s="678"/>
      <c r="DB38" s="678"/>
      <c r="DC38" s="679"/>
      <c r="DD38" s="671">
        <v>2160391</v>
      </c>
      <c r="DE38" s="666"/>
      <c r="DF38" s="666"/>
      <c r="DG38" s="666"/>
      <c r="DH38" s="666"/>
      <c r="DI38" s="666"/>
      <c r="DJ38" s="666"/>
      <c r="DK38" s="667"/>
      <c r="DL38" s="671">
        <v>2011657</v>
      </c>
      <c r="DM38" s="666"/>
      <c r="DN38" s="666"/>
      <c r="DO38" s="666"/>
      <c r="DP38" s="666"/>
      <c r="DQ38" s="666"/>
      <c r="DR38" s="666"/>
      <c r="DS38" s="666"/>
      <c r="DT38" s="666"/>
      <c r="DU38" s="666"/>
      <c r="DV38" s="667"/>
      <c r="DW38" s="668">
        <v>13.5</v>
      </c>
      <c r="DX38" s="678"/>
      <c r="DY38" s="678"/>
      <c r="DZ38" s="678"/>
      <c r="EA38" s="678"/>
      <c r="EB38" s="678"/>
      <c r="EC38" s="699"/>
    </row>
    <row r="39" spans="2:133" ht="11.25" customHeight="1" x14ac:dyDescent="0.15">
      <c r="B39" s="662" t="s">
        <v>339</v>
      </c>
      <c r="C39" s="663"/>
      <c r="D39" s="663"/>
      <c r="E39" s="663"/>
      <c r="F39" s="663"/>
      <c r="G39" s="663"/>
      <c r="H39" s="663"/>
      <c r="I39" s="663"/>
      <c r="J39" s="663"/>
      <c r="K39" s="663"/>
      <c r="L39" s="663"/>
      <c r="M39" s="663"/>
      <c r="N39" s="663"/>
      <c r="O39" s="663"/>
      <c r="P39" s="663"/>
      <c r="Q39" s="664"/>
      <c r="R39" s="665">
        <v>522785</v>
      </c>
      <c r="S39" s="666"/>
      <c r="T39" s="666"/>
      <c r="U39" s="666"/>
      <c r="V39" s="666"/>
      <c r="W39" s="666"/>
      <c r="X39" s="666"/>
      <c r="Y39" s="667"/>
      <c r="Z39" s="692">
        <v>1.9</v>
      </c>
      <c r="AA39" s="692"/>
      <c r="AB39" s="692"/>
      <c r="AC39" s="692"/>
      <c r="AD39" s="693">
        <v>34386</v>
      </c>
      <c r="AE39" s="693"/>
      <c r="AF39" s="693"/>
      <c r="AG39" s="693"/>
      <c r="AH39" s="693"/>
      <c r="AI39" s="693"/>
      <c r="AJ39" s="693"/>
      <c r="AK39" s="693"/>
      <c r="AL39" s="668">
        <v>0.2</v>
      </c>
      <c r="AM39" s="669"/>
      <c r="AN39" s="669"/>
      <c r="AO39" s="694"/>
      <c r="AQ39" s="700" t="s">
        <v>340</v>
      </c>
      <c r="AR39" s="701"/>
      <c r="AS39" s="701"/>
      <c r="AT39" s="701"/>
      <c r="AU39" s="701"/>
      <c r="AV39" s="701"/>
      <c r="AW39" s="701"/>
      <c r="AX39" s="701"/>
      <c r="AY39" s="702"/>
      <c r="AZ39" s="665">
        <v>30596</v>
      </c>
      <c r="BA39" s="666"/>
      <c r="BB39" s="666"/>
      <c r="BC39" s="666"/>
      <c r="BD39" s="676"/>
      <c r="BE39" s="676"/>
      <c r="BF39" s="703"/>
      <c r="BG39" s="707" t="s">
        <v>341</v>
      </c>
      <c r="BH39" s="704"/>
      <c r="BI39" s="704"/>
      <c r="BJ39" s="704"/>
      <c r="BK39" s="704"/>
      <c r="BL39" s="704"/>
      <c r="BM39" s="704"/>
      <c r="BN39" s="704"/>
      <c r="BO39" s="704"/>
      <c r="BP39" s="704"/>
      <c r="BQ39" s="704"/>
      <c r="BR39" s="704"/>
      <c r="BS39" s="704"/>
      <c r="BT39" s="704"/>
      <c r="BU39" s="705"/>
      <c r="BV39" s="665">
        <v>11805</v>
      </c>
      <c r="BW39" s="666"/>
      <c r="BX39" s="666"/>
      <c r="BY39" s="666"/>
      <c r="BZ39" s="666"/>
      <c r="CA39" s="666"/>
      <c r="CB39" s="706"/>
      <c r="CD39" s="707" t="s">
        <v>342</v>
      </c>
      <c r="CE39" s="704"/>
      <c r="CF39" s="704"/>
      <c r="CG39" s="704"/>
      <c r="CH39" s="704"/>
      <c r="CI39" s="704"/>
      <c r="CJ39" s="704"/>
      <c r="CK39" s="704"/>
      <c r="CL39" s="704"/>
      <c r="CM39" s="704"/>
      <c r="CN39" s="704"/>
      <c r="CO39" s="704"/>
      <c r="CP39" s="704"/>
      <c r="CQ39" s="705"/>
      <c r="CR39" s="665">
        <v>308411</v>
      </c>
      <c r="CS39" s="676"/>
      <c r="CT39" s="676"/>
      <c r="CU39" s="676"/>
      <c r="CV39" s="676"/>
      <c r="CW39" s="676"/>
      <c r="CX39" s="676"/>
      <c r="CY39" s="677"/>
      <c r="CZ39" s="668">
        <v>1.2</v>
      </c>
      <c r="DA39" s="678"/>
      <c r="DB39" s="678"/>
      <c r="DC39" s="679"/>
      <c r="DD39" s="671">
        <v>300000</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15">
      <c r="B40" s="662" t="s">
        <v>343</v>
      </c>
      <c r="C40" s="663"/>
      <c r="D40" s="663"/>
      <c r="E40" s="663"/>
      <c r="F40" s="663"/>
      <c r="G40" s="663"/>
      <c r="H40" s="663"/>
      <c r="I40" s="663"/>
      <c r="J40" s="663"/>
      <c r="K40" s="663"/>
      <c r="L40" s="663"/>
      <c r="M40" s="663"/>
      <c r="N40" s="663"/>
      <c r="O40" s="663"/>
      <c r="P40" s="663"/>
      <c r="Q40" s="664"/>
      <c r="R40" s="665">
        <v>2825300</v>
      </c>
      <c r="S40" s="666"/>
      <c r="T40" s="666"/>
      <c r="U40" s="666"/>
      <c r="V40" s="666"/>
      <c r="W40" s="666"/>
      <c r="X40" s="666"/>
      <c r="Y40" s="667"/>
      <c r="Z40" s="692">
        <v>10.5</v>
      </c>
      <c r="AA40" s="692"/>
      <c r="AB40" s="692"/>
      <c r="AC40" s="692"/>
      <c r="AD40" s="693" t="s">
        <v>128</v>
      </c>
      <c r="AE40" s="693"/>
      <c r="AF40" s="693"/>
      <c r="AG40" s="693"/>
      <c r="AH40" s="693"/>
      <c r="AI40" s="693"/>
      <c r="AJ40" s="693"/>
      <c r="AK40" s="693"/>
      <c r="AL40" s="668" t="s">
        <v>128</v>
      </c>
      <c r="AM40" s="669"/>
      <c r="AN40" s="669"/>
      <c r="AO40" s="694"/>
      <c r="AQ40" s="700" t="s">
        <v>344</v>
      </c>
      <c r="AR40" s="701"/>
      <c r="AS40" s="701"/>
      <c r="AT40" s="701"/>
      <c r="AU40" s="701"/>
      <c r="AV40" s="701"/>
      <c r="AW40" s="701"/>
      <c r="AX40" s="701"/>
      <c r="AY40" s="702"/>
      <c r="AZ40" s="665" t="s">
        <v>128</v>
      </c>
      <c r="BA40" s="666"/>
      <c r="BB40" s="666"/>
      <c r="BC40" s="666"/>
      <c r="BD40" s="676"/>
      <c r="BE40" s="676"/>
      <c r="BF40" s="703"/>
      <c r="BG40" s="708" t="s">
        <v>345</v>
      </c>
      <c r="BH40" s="709"/>
      <c r="BI40" s="709"/>
      <c r="BJ40" s="709"/>
      <c r="BK40" s="709"/>
      <c r="BL40" s="365"/>
      <c r="BM40" s="704" t="s">
        <v>346</v>
      </c>
      <c r="BN40" s="704"/>
      <c r="BO40" s="704"/>
      <c r="BP40" s="704"/>
      <c r="BQ40" s="704"/>
      <c r="BR40" s="704"/>
      <c r="BS40" s="704"/>
      <c r="BT40" s="704"/>
      <c r="BU40" s="705"/>
      <c r="BV40" s="665">
        <v>90</v>
      </c>
      <c r="BW40" s="666"/>
      <c r="BX40" s="666"/>
      <c r="BY40" s="666"/>
      <c r="BZ40" s="666"/>
      <c r="CA40" s="666"/>
      <c r="CB40" s="706"/>
      <c r="CD40" s="707" t="s">
        <v>347</v>
      </c>
      <c r="CE40" s="704"/>
      <c r="CF40" s="704"/>
      <c r="CG40" s="704"/>
      <c r="CH40" s="704"/>
      <c r="CI40" s="704"/>
      <c r="CJ40" s="704"/>
      <c r="CK40" s="704"/>
      <c r="CL40" s="704"/>
      <c r="CM40" s="704"/>
      <c r="CN40" s="704"/>
      <c r="CO40" s="704"/>
      <c r="CP40" s="704"/>
      <c r="CQ40" s="705"/>
      <c r="CR40" s="665">
        <v>214509</v>
      </c>
      <c r="CS40" s="666"/>
      <c r="CT40" s="666"/>
      <c r="CU40" s="666"/>
      <c r="CV40" s="666"/>
      <c r="CW40" s="666"/>
      <c r="CX40" s="666"/>
      <c r="CY40" s="667"/>
      <c r="CZ40" s="668">
        <v>0.8</v>
      </c>
      <c r="DA40" s="678"/>
      <c r="DB40" s="678"/>
      <c r="DC40" s="679"/>
      <c r="DD40" s="671">
        <v>182209</v>
      </c>
      <c r="DE40" s="666"/>
      <c r="DF40" s="666"/>
      <c r="DG40" s="666"/>
      <c r="DH40" s="666"/>
      <c r="DI40" s="666"/>
      <c r="DJ40" s="666"/>
      <c r="DK40" s="667"/>
      <c r="DL40" s="671">
        <v>164891</v>
      </c>
      <c r="DM40" s="666"/>
      <c r="DN40" s="666"/>
      <c r="DO40" s="666"/>
      <c r="DP40" s="666"/>
      <c r="DQ40" s="666"/>
      <c r="DR40" s="666"/>
      <c r="DS40" s="666"/>
      <c r="DT40" s="666"/>
      <c r="DU40" s="666"/>
      <c r="DV40" s="667"/>
      <c r="DW40" s="668">
        <v>1.1000000000000001</v>
      </c>
      <c r="DX40" s="678"/>
      <c r="DY40" s="678"/>
      <c r="DZ40" s="678"/>
      <c r="EA40" s="678"/>
      <c r="EB40" s="678"/>
      <c r="EC40" s="699"/>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349</v>
      </c>
      <c r="AR41" s="701"/>
      <c r="AS41" s="701"/>
      <c r="AT41" s="701"/>
      <c r="AU41" s="701"/>
      <c r="AV41" s="701"/>
      <c r="AW41" s="701"/>
      <c r="AX41" s="701"/>
      <c r="AY41" s="702"/>
      <c r="AZ41" s="665">
        <v>593031</v>
      </c>
      <c r="BA41" s="666"/>
      <c r="BB41" s="666"/>
      <c r="BC41" s="666"/>
      <c r="BD41" s="676"/>
      <c r="BE41" s="676"/>
      <c r="BF41" s="703"/>
      <c r="BG41" s="708"/>
      <c r="BH41" s="709"/>
      <c r="BI41" s="709"/>
      <c r="BJ41" s="709"/>
      <c r="BK41" s="709"/>
      <c r="BL41" s="365"/>
      <c r="BM41" s="704" t="s">
        <v>350</v>
      </c>
      <c r="BN41" s="704"/>
      <c r="BO41" s="704"/>
      <c r="BP41" s="704"/>
      <c r="BQ41" s="704"/>
      <c r="BR41" s="704"/>
      <c r="BS41" s="704"/>
      <c r="BT41" s="704"/>
      <c r="BU41" s="705"/>
      <c r="BV41" s="665" t="s">
        <v>128</v>
      </c>
      <c r="BW41" s="666"/>
      <c r="BX41" s="666"/>
      <c r="BY41" s="666"/>
      <c r="BZ41" s="666"/>
      <c r="CA41" s="666"/>
      <c r="CB41" s="706"/>
      <c r="CD41" s="707" t="s">
        <v>351</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353</v>
      </c>
      <c r="AR42" s="713"/>
      <c r="AS42" s="713"/>
      <c r="AT42" s="713"/>
      <c r="AU42" s="713"/>
      <c r="AV42" s="713"/>
      <c r="AW42" s="713"/>
      <c r="AX42" s="713"/>
      <c r="AY42" s="714"/>
      <c r="AZ42" s="645">
        <v>2003365</v>
      </c>
      <c r="BA42" s="680"/>
      <c r="BB42" s="680"/>
      <c r="BC42" s="680"/>
      <c r="BD42" s="646"/>
      <c r="BE42" s="646"/>
      <c r="BF42" s="695"/>
      <c r="BG42" s="710"/>
      <c r="BH42" s="711"/>
      <c r="BI42" s="711"/>
      <c r="BJ42" s="711"/>
      <c r="BK42" s="711"/>
      <c r="BL42" s="366"/>
      <c r="BM42" s="696" t="s">
        <v>354</v>
      </c>
      <c r="BN42" s="696"/>
      <c r="BO42" s="696"/>
      <c r="BP42" s="696"/>
      <c r="BQ42" s="696"/>
      <c r="BR42" s="696"/>
      <c r="BS42" s="696"/>
      <c r="BT42" s="696"/>
      <c r="BU42" s="697"/>
      <c r="BV42" s="645">
        <v>344</v>
      </c>
      <c r="BW42" s="680"/>
      <c r="BX42" s="680"/>
      <c r="BY42" s="680"/>
      <c r="BZ42" s="680"/>
      <c r="CA42" s="680"/>
      <c r="CB42" s="698"/>
      <c r="CD42" s="662" t="s">
        <v>355</v>
      </c>
      <c r="CE42" s="663"/>
      <c r="CF42" s="663"/>
      <c r="CG42" s="663"/>
      <c r="CH42" s="663"/>
      <c r="CI42" s="663"/>
      <c r="CJ42" s="663"/>
      <c r="CK42" s="663"/>
      <c r="CL42" s="663"/>
      <c r="CM42" s="663"/>
      <c r="CN42" s="663"/>
      <c r="CO42" s="663"/>
      <c r="CP42" s="663"/>
      <c r="CQ42" s="664"/>
      <c r="CR42" s="665">
        <v>3703554</v>
      </c>
      <c r="CS42" s="676"/>
      <c r="CT42" s="676"/>
      <c r="CU42" s="676"/>
      <c r="CV42" s="676"/>
      <c r="CW42" s="676"/>
      <c r="CX42" s="676"/>
      <c r="CY42" s="677"/>
      <c r="CZ42" s="668">
        <v>14.2</v>
      </c>
      <c r="DA42" s="678"/>
      <c r="DB42" s="678"/>
      <c r="DC42" s="679"/>
      <c r="DD42" s="671">
        <v>689452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356</v>
      </c>
      <c r="C43" s="663"/>
      <c r="D43" s="663"/>
      <c r="E43" s="663"/>
      <c r="F43" s="663"/>
      <c r="G43" s="663"/>
      <c r="H43" s="663"/>
      <c r="I43" s="663"/>
      <c r="J43" s="663"/>
      <c r="K43" s="663"/>
      <c r="L43" s="663"/>
      <c r="M43" s="663"/>
      <c r="N43" s="663"/>
      <c r="O43" s="663"/>
      <c r="P43" s="663"/>
      <c r="Q43" s="664"/>
      <c r="R43" s="665">
        <v>658900</v>
      </c>
      <c r="S43" s="666"/>
      <c r="T43" s="666"/>
      <c r="U43" s="666"/>
      <c r="V43" s="666"/>
      <c r="W43" s="666"/>
      <c r="X43" s="666"/>
      <c r="Y43" s="667"/>
      <c r="Z43" s="692">
        <v>2.4</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155843</v>
      </c>
      <c r="CS43" s="676"/>
      <c r="CT43" s="676"/>
      <c r="CU43" s="676"/>
      <c r="CV43" s="676"/>
      <c r="CW43" s="676"/>
      <c r="CX43" s="676"/>
      <c r="CY43" s="677"/>
      <c r="CZ43" s="668">
        <v>0.6</v>
      </c>
      <c r="DA43" s="678"/>
      <c r="DB43" s="678"/>
      <c r="DC43" s="679"/>
      <c r="DD43" s="671">
        <v>101173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358</v>
      </c>
      <c r="C44" s="643"/>
      <c r="D44" s="643"/>
      <c r="E44" s="643"/>
      <c r="F44" s="643"/>
      <c r="G44" s="643"/>
      <c r="H44" s="643"/>
      <c r="I44" s="643"/>
      <c r="J44" s="643"/>
      <c r="K44" s="643"/>
      <c r="L44" s="643"/>
      <c r="M44" s="643"/>
      <c r="N44" s="643"/>
      <c r="O44" s="643"/>
      <c r="P44" s="643"/>
      <c r="Q44" s="644"/>
      <c r="R44" s="645">
        <v>26961912</v>
      </c>
      <c r="S44" s="680"/>
      <c r="T44" s="680"/>
      <c r="U44" s="680"/>
      <c r="V44" s="680"/>
      <c r="W44" s="680"/>
      <c r="X44" s="680"/>
      <c r="Y44" s="681"/>
      <c r="Z44" s="682">
        <v>100</v>
      </c>
      <c r="AA44" s="682"/>
      <c r="AB44" s="682"/>
      <c r="AC44" s="682"/>
      <c r="AD44" s="683">
        <v>14253573</v>
      </c>
      <c r="AE44" s="683"/>
      <c r="AF44" s="683"/>
      <c r="AG44" s="683"/>
      <c r="AH44" s="683"/>
      <c r="AI44" s="683"/>
      <c r="AJ44" s="683"/>
      <c r="AK44" s="683"/>
      <c r="AL44" s="648">
        <v>100</v>
      </c>
      <c r="AM44" s="684"/>
      <c r="AN44" s="684"/>
      <c r="AO44" s="685"/>
      <c r="CD44" s="686" t="s">
        <v>305</v>
      </c>
      <c r="CE44" s="687"/>
      <c r="CF44" s="662" t="s">
        <v>359</v>
      </c>
      <c r="CG44" s="663"/>
      <c r="CH44" s="663"/>
      <c r="CI44" s="663"/>
      <c r="CJ44" s="663"/>
      <c r="CK44" s="663"/>
      <c r="CL44" s="663"/>
      <c r="CM44" s="663"/>
      <c r="CN44" s="663"/>
      <c r="CO44" s="663"/>
      <c r="CP44" s="663"/>
      <c r="CQ44" s="664"/>
      <c r="CR44" s="665">
        <v>3697357</v>
      </c>
      <c r="CS44" s="666"/>
      <c r="CT44" s="666"/>
      <c r="CU44" s="666"/>
      <c r="CV44" s="666"/>
      <c r="CW44" s="666"/>
      <c r="CX44" s="666"/>
      <c r="CY44" s="667"/>
      <c r="CZ44" s="668">
        <v>14.2</v>
      </c>
      <c r="DA44" s="669"/>
      <c r="DB44" s="669"/>
      <c r="DC44" s="670"/>
      <c r="DD44" s="671">
        <v>689355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360</v>
      </c>
      <c r="CG45" s="663"/>
      <c r="CH45" s="663"/>
      <c r="CI45" s="663"/>
      <c r="CJ45" s="663"/>
      <c r="CK45" s="663"/>
      <c r="CL45" s="663"/>
      <c r="CM45" s="663"/>
      <c r="CN45" s="663"/>
      <c r="CO45" s="663"/>
      <c r="CP45" s="663"/>
      <c r="CQ45" s="664"/>
      <c r="CR45" s="665">
        <v>1683675</v>
      </c>
      <c r="CS45" s="676"/>
      <c r="CT45" s="676"/>
      <c r="CU45" s="676"/>
      <c r="CV45" s="676"/>
      <c r="CW45" s="676"/>
      <c r="CX45" s="676"/>
      <c r="CY45" s="677"/>
      <c r="CZ45" s="668">
        <v>6.5</v>
      </c>
      <c r="DA45" s="678"/>
      <c r="DB45" s="678"/>
      <c r="DC45" s="679"/>
      <c r="DD45" s="671">
        <v>107182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362</v>
      </c>
      <c r="CG46" s="663"/>
      <c r="CH46" s="663"/>
      <c r="CI46" s="663"/>
      <c r="CJ46" s="663"/>
      <c r="CK46" s="663"/>
      <c r="CL46" s="663"/>
      <c r="CM46" s="663"/>
      <c r="CN46" s="663"/>
      <c r="CO46" s="663"/>
      <c r="CP46" s="663"/>
      <c r="CQ46" s="664"/>
      <c r="CR46" s="665">
        <v>1876943</v>
      </c>
      <c r="CS46" s="666"/>
      <c r="CT46" s="666"/>
      <c r="CU46" s="666"/>
      <c r="CV46" s="666"/>
      <c r="CW46" s="666"/>
      <c r="CX46" s="666"/>
      <c r="CY46" s="667"/>
      <c r="CZ46" s="668">
        <v>7.2</v>
      </c>
      <c r="DA46" s="669"/>
      <c r="DB46" s="669"/>
      <c r="DC46" s="670"/>
      <c r="DD46" s="671">
        <v>567570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363</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364</v>
      </c>
      <c r="CG47" s="663"/>
      <c r="CH47" s="663"/>
      <c r="CI47" s="663"/>
      <c r="CJ47" s="663"/>
      <c r="CK47" s="663"/>
      <c r="CL47" s="663"/>
      <c r="CM47" s="663"/>
      <c r="CN47" s="663"/>
      <c r="CO47" s="663"/>
      <c r="CP47" s="663"/>
      <c r="CQ47" s="664"/>
      <c r="CR47" s="665">
        <v>6197</v>
      </c>
      <c r="CS47" s="676"/>
      <c r="CT47" s="676"/>
      <c r="CU47" s="676"/>
      <c r="CV47" s="676"/>
      <c r="CW47" s="676"/>
      <c r="CX47" s="676"/>
      <c r="CY47" s="677"/>
      <c r="CZ47" s="668">
        <v>0</v>
      </c>
      <c r="DA47" s="678"/>
      <c r="DB47" s="678"/>
      <c r="DC47" s="679"/>
      <c r="DD47" s="671">
        <v>97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366</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367</v>
      </c>
      <c r="CE49" s="643"/>
      <c r="CF49" s="643"/>
      <c r="CG49" s="643"/>
      <c r="CH49" s="643"/>
      <c r="CI49" s="643"/>
      <c r="CJ49" s="643"/>
      <c r="CK49" s="643"/>
      <c r="CL49" s="643"/>
      <c r="CM49" s="643"/>
      <c r="CN49" s="643"/>
      <c r="CO49" s="643"/>
      <c r="CP49" s="643"/>
      <c r="CQ49" s="644"/>
      <c r="CR49" s="645">
        <v>25991995</v>
      </c>
      <c r="CS49" s="646"/>
      <c r="CT49" s="646"/>
      <c r="CU49" s="646"/>
      <c r="CV49" s="646"/>
      <c r="CW49" s="646"/>
      <c r="CX49" s="646"/>
      <c r="CY49" s="647"/>
      <c r="CZ49" s="648">
        <v>100</v>
      </c>
      <c r="DA49" s="649"/>
      <c r="DB49" s="649"/>
      <c r="DC49" s="650"/>
      <c r="DD49" s="651">
        <v>16620018</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369</v>
      </c>
      <c r="DK2" s="1157"/>
      <c r="DL2" s="1157"/>
      <c r="DM2" s="1157"/>
      <c r="DN2" s="1157"/>
      <c r="DO2" s="1158"/>
      <c r="DP2" s="224"/>
      <c r="DQ2" s="1156" t="s">
        <v>370</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9"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28"/>
      <c r="BA5" s="228"/>
      <c r="BB5" s="228"/>
      <c r="BC5" s="228"/>
      <c r="BD5" s="228"/>
      <c r="BE5" s="229"/>
      <c r="BF5" s="229"/>
      <c r="BG5" s="229"/>
      <c r="BH5" s="229"/>
      <c r="BI5" s="229"/>
      <c r="BJ5" s="229"/>
      <c r="BK5" s="229"/>
      <c r="BL5" s="229"/>
      <c r="BM5" s="229"/>
      <c r="BN5" s="229"/>
      <c r="BO5" s="229"/>
      <c r="BP5" s="229"/>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9" t="s">
        <v>387</v>
      </c>
      <c r="DH5" s="1150"/>
      <c r="DI5" s="1150"/>
      <c r="DJ5" s="1150"/>
      <c r="DK5" s="1151"/>
      <c r="DL5" s="1149" t="s">
        <v>388</v>
      </c>
      <c r="DM5" s="1150"/>
      <c r="DN5" s="1150"/>
      <c r="DO5" s="1150"/>
      <c r="DP5" s="1151"/>
      <c r="DQ5" s="1066" t="s">
        <v>389</v>
      </c>
      <c r="DR5" s="1067"/>
      <c r="DS5" s="1067"/>
      <c r="DT5" s="1067"/>
      <c r="DU5" s="1068"/>
      <c r="DV5" s="1066" t="s">
        <v>380</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390</v>
      </c>
      <c r="C7" s="1113"/>
      <c r="D7" s="1113"/>
      <c r="E7" s="1113"/>
      <c r="F7" s="1113"/>
      <c r="G7" s="1113"/>
      <c r="H7" s="1113"/>
      <c r="I7" s="1113"/>
      <c r="J7" s="1113"/>
      <c r="K7" s="1113"/>
      <c r="L7" s="1113"/>
      <c r="M7" s="1113"/>
      <c r="N7" s="1113"/>
      <c r="O7" s="1113"/>
      <c r="P7" s="1114"/>
      <c r="Q7" s="1167">
        <v>27114</v>
      </c>
      <c r="R7" s="1168"/>
      <c r="S7" s="1168"/>
      <c r="T7" s="1168"/>
      <c r="U7" s="1168"/>
      <c r="V7" s="1168">
        <v>25984</v>
      </c>
      <c r="W7" s="1168"/>
      <c r="X7" s="1168"/>
      <c r="Y7" s="1168"/>
      <c r="Z7" s="1168"/>
      <c r="AA7" s="1168">
        <v>1130</v>
      </c>
      <c r="AB7" s="1168"/>
      <c r="AC7" s="1168"/>
      <c r="AD7" s="1168"/>
      <c r="AE7" s="1169"/>
      <c r="AF7" s="1170">
        <v>922</v>
      </c>
      <c r="AG7" s="1171"/>
      <c r="AH7" s="1171"/>
      <c r="AI7" s="1171"/>
      <c r="AJ7" s="1172"/>
      <c r="AK7" s="1173">
        <v>30</v>
      </c>
      <c r="AL7" s="1174"/>
      <c r="AM7" s="1174"/>
      <c r="AN7" s="1174"/>
      <c r="AO7" s="1174"/>
      <c r="AP7" s="1174">
        <v>33989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15">
      <c r="A8" s="234">
        <v>2</v>
      </c>
      <c r="B8" s="1095" t="s">
        <v>391</v>
      </c>
      <c r="C8" s="1096"/>
      <c r="D8" s="1096"/>
      <c r="E8" s="1096"/>
      <c r="F8" s="1096"/>
      <c r="G8" s="1096"/>
      <c r="H8" s="1096"/>
      <c r="I8" s="1096"/>
      <c r="J8" s="1096"/>
      <c r="K8" s="1096"/>
      <c r="L8" s="1096"/>
      <c r="M8" s="1096"/>
      <c r="N8" s="1096"/>
      <c r="O8" s="1096"/>
      <c r="P8" s="1097"/>
      <c r="Q8" s="1103">
        <v>16</v>
      </c>
      <c r="R8" s="1104"/>
      <c r="S8" s="1104"/>
      <c r="T8" s="1104"/>
      <c r="U8" s="1104"/>
      <c r="V8" s="1104">
        <v>13</v>
      </c>
      <c r="W8" s="1104"/>
      <c r="X8" s="1104"/>
      <c r="Y8" s="1104"/>
      <c r="Z8" s="1104"/>
      <c r="AA8" s="1104">
        <v>2</v>
      </c>
      <c r="AB8" s="1104"/>
      <c r="AC8" s="1104"/>
      <c r="AD8" s="1104"/>
      <c r="AE8" s="1105"/>
      <c r="AF8" s="1100">
        <v>2</v>
      </c>
      <c r="AG8" s="1101"/>
      <c r="AH8" s="1101"/>
      <c r="AI8" s="1101"/>
      <c r="AJ8" s="1102"/>
      <c r="AK8" s="1145" t="s">
        <v>516</v>
      </c>
      <c r="AL8" s="1146"/>
      <c r="AM8" s="1146"/>
      <c r="AN8" s="1146"/>
      <c r="AO8" s="1146"/>
      <c r="AP8" s="1146" t="s">
        <v>516</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t="s">
        <v>392</v>
      </c>
      <c r="C9" s="1096"/>
      <c r="D9" s="1096"/>
      <c r="E9" s="1096"/>
      <c r="F9" s="1096"/>
      <c r="G9" s="1096"/>
      <c r="H9" s="1096"/>
      <c r="I9" s="1096"/>
      <c r="J9" s="1096"/>
      <c r="K9" s="1096"/>
      <c r="L9" s="1096"/>
      <c r="M9" s="1096"/>
      <c r="N9" s="1096"/>
      <c r="O9" s="1096"/>
      <c r="P9" s="1097"/>
      <c r="Q9" s="1103">
        <v>5</v>
      </c>
      <c r="R9" s="1104"/>
      <c r="S9" s="1104"/>
      <c r="T9" s="1104"/>
      <c r="U9" s="1104"/>
      <c r="V9" s="1104">
        <v>167</v>
      </c>
      <c r="W9" s="1104"/>
      <c r="X9" s="1104"/>
      <c r="Y9" s="1104"/>
      <c r="Z9" s="1104"/>
      <c r="AA9" s="1104">
        <v>-162</v>
      </c>
      <c r="AB9" s="1104"/>
      <c r="AC9" s="1104"/>
      <c r="AD9" s="1104"/>
      <c r="AE9" s="1105"/>
      <c r="AF9" s="1100">
        <v>-162</v>
      </c>
      <c r="AG9" s="1101"/>
      <c r="AH9" s="1101"/>
      <c r="AI9" s="1101"/>
      <c r="AJ9" s="1102"/>
      <c r="AK9" s="1145">
        <v>1</v>
      </c>
      <c r="AL9" s="1146"/>
      <c r="AM9" s="1146"/>
      <c r="AN9" s="1146"/>
      <c r="AO9" s="1146"/>
      <c r="AP9" s="1146">
        <v>1</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393</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394</v>
      </c>
      <c r="B23" s="1002" t="s">
        <v>395</v>
      </c>
      <c r="C23" s="1003"/>
      <c r="D23" s="1003"/>
      <c r="E23" s="1003"/>
      <c r="F23" s="1003"/>
      <c r="G23" s="1003"/>
      <c r="H23" s="1003"/>
      <c r="I23" s="1003"/>
      <c r="J23" s="1003"/>
      <c r="K23" s="1003"/>
      <c r="L23" s="1003"/>
      <c r="M23" s="1003"/>
      <c r="N23" s="1003"/>
      <c r="O23" s="1003"/>
      <c r="P23" s="1013"/>
      <c r="Q23" s="1132">
        <v>26969</v>
      </c>
      <c r="R23" s="1126"/>
      <c r="S23" s="1126"/>
      <c r="T23" s="1126"/>
      <c r="U23" s="1126"/>
      <c r="V23" s="1126">
        <v>25999</v>
      </c>
      <c r="W23" s="1126"/>
      <c r="X23" s="1126"/>
      <c r="Y23" s="1126"/>
      <c r="Z23" s="1126"/>
      <c r="AA23" s="1126">
        <v>970</v>
      </c>
      <c r="AB23" s="1126"/>
      <c r="AC23" s="1126"/>
      <c r="AD23" s="1126"/>
      <c r="AE23" s="1133"/>
      <c r="AF23" s="1134">
        <v>762</v>
      </c>
      <c r="AG23" s="1126"/>
      <c r="AH23" s="1126"/>
      <c r="AI23" s="1126"/>
      <c r="AJ23" s="1135"/>
      <c r="AK23" s="1136"/>
      <c r="AL23" s="1137"/>
      <c r="AM23" s="1137"/>
      <c r="AN23" s="1137"/>
      <c r="AO23" s="1137"/>
      <c r="AP23" s="1126">
        <v>33990</v>
      </c>
      <c r="AQ23" s="1126"/>
      <c r="AR23" s="1126"/>
      <c r="AS23" s="1126"/>
      <c r="AT23" s="1126"/>
      <c r="AU23" s="1127"/>
      <c r="AV23" s="1127"/>
      <c r="AW23" s="1127"/>
      <c r="AX23" s="1127"/>
      <c r="AY23" s="1128"/>
      <c r="AZ23" s="1129" t="s">
        <v>129</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396</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373</v>
      </c>
      <c r="B26" s="1061"/>
      <c r="C26" s="1061"/>
      <c r="D26" s="1061"/>
      <c r="E26" s="1061"/>
      <c r="F26" s="1061"/>
      <c r="G26" s="1061"/>
      <c r="H26" s="1061"/>
      <c r="I26" s="1061"/>
      <c r="J26" s="1061"/>
      <c r="K26" s="1061"/>
      <c r="L26" s="1061"/>
      <c r="M26" s="1061"/>
      <c r="N26" s="1061"/>
      <c r="O26" s="1061"/>
      <c r="P26" s="1062"/>
      <c r="Q26" s="1066" t="s">
        <v>398</v>
      </c>
      <c r="R26" s="1067"/>
      <c r="S26" s="1067"/>
      <c r="T26" s="1067"/>
      <c r="U26" s="1068"/>
      <c r="V26" s="1066" t="s">
        <v>399</v>
      </c>
      <c r="W26" s="1067"/>
      <c r="X26" s="1067"/>
      <c r="Y26" s="1067"/>
      <c r="Z26" s="1068"/>
      <c r="AA26" s="1066" t="s">
        <v>400</v>
      </c>
      <c r="AB26" s="1067"/>
      <c r="AC26" s="1067"/>
      <c r="AD26" s="1067"/>
      <c r="AE26" s="1067"/>
      <c r="AF26" s="1120" t="s">
        <v>401</v>
      </c>
      <c r="AG26" s="1073"/>
      <c r="AH26" s="1073"/>
      <c r="AI26" s="1073"/>
      <c r="AJ26" s="1121"/>
      <c r="AK26" s="1067" t="s">
        <v>402</v>
      </c>
      <c r="AL26" s="1067"/>
      <c r="AM26" s="1067"/>
      <c r="AN26" s="1067"/>
      <c r="AO26" s="1068"/>
      <c r="AP26" s="1066" t="s">
        <v>403</v>
      </c>
      <c r="AQ26" s="1067"/>
      <c r="AR26" s="1067"/>
      <c r="AS26" s="1067"/>
      <c r="AT26" s="1068"/>
      <c r="AU26" s="1066" t="s">
        <v>404</v>
      </c>
      <c r="AV26" s="1067"/>
      <c r="AW26" s="1067"/>
      <c r="AX26" s="1067"/>
      <c r="AY26" s="1068"/>
      <c r="AZ26" s="1066" t="s">
        <v>405</v>
      </c>
      <c r="BA26" s="1067"/>
      <c r="BB26" s="1067"/>
      <c r="BC26" s="1067"/>
      <c r="BD26" s="1068"/>
      <c r="BE26" s="1066" t="s">
        <v>380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406</v>
      </c>
      <c r="C28" s="1113"/>
      <c r="D28" s="1113"/>
      <c r="E28" s="1113"/>
      <c r="F28" s="1113"/>
      <c r="G28" s="1113"/>
      <c r="H28" s="1113"/>
      <c r="I28" s="1113"/>
      <c r="J28" s="1113"/>
      <c r="K28" s="1113"/>
      <c r="L28" s="1113"/>
      <c r="M28" s="1113"/>
      <c r="N28" s="1113"/>
      <c r="O28" s="1113"/>
      <c r="P28" s="1114"/>
      <c r="Q28" s="1115">
        <v>6061</v>
      </c>
      <c r="R28" s="1116"/>
      <c r="S28" s="1116"/>
      <c r="T28" s="1116"/>
      <c r="U28" s="1116"/>
      <c r="V28" s="1116">
        <v>5974</v>
      </c>
      <c r="W28" s="1116"/>
      <c r="X28" s="1116"/>
      <c r="Y28" s="1116"/>
      <c r="Z28" s="1116"/>
      <c r="AA28" s="1116">
        <v>87</v>
      </c>
      <c r="AB28" s="1116"/>
      <c r="AC28" s="1116"/>
      <c r="AD28" s="1116"/>
      <c r="AE28" s="1117"/>
      <c r="AF28" s="1118">
        <v>87</v>
      </c>
      <c r="AG28" s="1116"/>
      <c r="AH28" s="1116"/>
      <c r="AI28" s="1116"/>
      <c r="AJ28" s="1119"/>
      <c r="AK28" s="1107">
        <v>736</v>
      </c>
      <c r="AL28" s="1108"/>
      <c r="AM28" s="1108"/>
      <c r="AN28" s="1108"/>
      <c r="AO28" s="1108"/>
      <c r="AP28" s="1108" t="s">
        <v>516</v>
      </c>
      <c r="AQ28" s="1108"/>
      <c r="AR28" s="1108"/>
      <c r="AS28" s="1108"/>
      <c r="AT28" s="1108"/>
      <c r="AU28" s="1108" t="s">
        <v>516</v>
      </c>
      <c r="AV28" s="1108"/>
      <c r="AW28" s="1108"/>
      <c r="AX28" s="1108"/>
      <c r="AY28" s="1108"/>
      <c r="AZ28" s="1109" t="s">
        <v>516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407</v>
      </c>
      <c r="C29" s="1096"/>
      <c r="D29" s="1096"/>
      <c r="E29" s="1096"/>
      <c r="F29" s="1096"/>
      <c r="G29" s="1096"/>
      <c r="H29" s="1096"/>
      <c r="I29" s="1096"/>
      <c r="J29" s="1096"/>
      <c r="K29" s="1096"/>
      <c r="L29" s="1096"/>
      <c r="M29" s="1096"/>
      <c r="N29" s="1096"/>
      <c r="O29" s="1096"/>
      <c r="P29" s="1097"/>
      <c r="Q29" s="1103">
        <v>6935</v>
      </c>
      <c r="R29" s="1104"/>
      <c r="S29" s="1104"/>
      <c r="T29" s="1104"/>
      <c r="U29" s="1104"/>
      <c r="V29" s="1104">
        <v>6816</v>
      </c>
      <c r="W29" s="1104"/>
      <c r="X29" s="1104"/>
      <c r="Y29" s="1104"/>
      <c r="Z29" s="1104"/>
      <c r="AA29" s="1104">
        <v>119</v>
      </c>
      <c r="AB29" s="1104"/>
      <c r="AC29" s="1104"/>
      <c r="AD29" s="1104"/>
      <c r="AE29" s="1105"/>
      <c r="AF29" s="1100">
        <v>119</v>
      </c>
      <c r="AG29" s="1101"/>
      <c r="AH29" s="1101"/>
      <c r="AI29" s="1101"/>
      <c r="AJ29" s="1102"/>
      <c r="AK29" s="1045">
        <v>1010</v>
      </c>
      <c r="AL29" s="1036"/>
      <c r="AM29" s="1036"/>
      <c r="AN29" s="1036"/>
      <c r="AO29" s="1036"/>
      <c r="AP29" s="1036" t="s">
        <v>516</v>
      </c>
      <c r="AQ29" s="1036"/>
      <c r="AR29" s="1036"/>
      <c r="AS29" s="1036"/>
      <c r="AT29" s="1036"/>
      <c r="AU29" s="1036" t="s">
        <v>516</v>
      </c>
      <c r="AV29" s="1036"/>
      <c r="AW29" s="1036"/>
      <c r="AX29" s="1036"/>
      <c r="AY29" s="1036"/>
      <c r="AZ29" s="1106" t="s">
        <v>516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408</v>
      </c>
      <c r="C30" s="1096"/>
      <c r="D30" s="1096"/>
      <c r="E30" s="1096"/>
      <c r="F30" s="1096"/>
      <c r="G30" s="1096"/>
      <c r="H30" s="1096"/>
      <c r="I30" s="1096"/>
      <c r="J30" s="1096"/>
      <c r="K30" s="1096"/>
      <c r="L30" s="1096"/>
      <c r="M30" s="1096"/>
      <c r="N30" s="1096"/>
      <c r="O30" s="1096"/>
      <c r="P30" s="1097"/>
      <c r="Q30" s="1103">
        <v>1724</v>
      </c>
      <c r="R30" s="1104"/>
      <c r="S30" s="1104"/>
      <c r="T30" s="1104"/>
      <c r="U30" s="1104"/>
      <c r="V30" s="1104">
        <v>1721</v>
      </c>
      <c r="W30" s="1104"/>
      <c r="X30" s="1104"/>
      <c r="Y30" s="1104"/>
      <c r="Z30" s="1104"/>
      <c r="AA30" s="1104">
        <v>3</v>
      </c>
      <c r="AB30" s="1104"/>
      <c r="AC30" s="1104"/>
      <c r="AD30" s="1104"/>
      <c r="AE30" s="1105"/>
      <c r="AF30" s="1100">
        <v>3</v>
      </c>
      <c r="AG30" s="1101"/>
      <c r="AH30" s="1101"/>
      <c r="AI30" s="1101"/>
      <c r="AJ30" s="1102"/>
      <c r="AK30" s="1045">
        <v>978</v>
      </c>
      <c r="AL30" s="1036"/>
      <c r="AM30" s="1036"/>
      <c r="AN30" s="1036"/>
      <c r="AO30" s="1036"/>
      <c r="AP30" s="1036" t="s">
        <v>516</v>
      </c>
      <c r="AQ30" s="1036"/>
      <c r="AR30" s="1036"/>
      <c r="AS30" s="1036"/>
      <c r="AT30" s="1036"/>
      <c r="AU30" s="1036" t="s">
        <v>516</v>
      </c>
      <c r="AV30" s="1036"/>
      <c r="AW30" s="1036"/>
      <c r="AX30" s="1036"/>
      <c r="AY30" s="1036"/>
      <c r="AZ30" s="1106" t="s">
        <v>516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409</v>
      </c>
      <c r="C31" s="1096"/>
      <c r="D31" s="1096"/>
      <c r="E31" s="1096"/>
      <c r="F31" s="1096"/>
      <c r="G31" s="1096"/>
      <c r="H31" s="1096"/>
      <c r="I31" s="1096"/>
      <c r="J31" s="1096"/>
      <c r="K31" s="1096"/>
      <c r="L31" s="1096"/>
      <c r="M31" s="1096"/>
      <c r="N31" s="1096"/>
      <c r="O31" s="1096"/>
      <c r="P31" s="1097"/>
      <c r="Q31" s="1103">
        <v>1043</v>
      </c>
      <c r="R31" s="1104"/>
      <c r="S31" s="1104"/>
      <c r="T31" s="1104"/>
      <c r="U31" s="1104"/>
      <c r="V31" s="1104">
        <v>953</v>
      </c>
      <c r="W31" s="1104"/>
      <c r="X31" s="1104"/>
      <c r="Y31" s="1104"/>
      <c r="Z31" s="1104"/>
      <c r="AA31" s="1104">
        <v>90</v>
      </c>
      <c r="AB31" s="1104"/>
      <c r="AC31" s="1104"/>
      <c r="AD31" s="1104"/>
      <c r="AE31" s="1105"/>
      <c r="AF31" s="1100">
        <v>864</v>
      </c>
      <c r="AG31" s="1101"/>
      <c r="AH31" s="1101"/>
      <c r="AI31" s="1101"/>
      <c r="AJ31" s="1102"/>
      <c r="AK31" s="1045">
        <v>103</v>
      </c>
      <c r="AL31" s="1036"/>
      <c r="AM31" s="1036"/>
      <c r="AN31" s="1036"/>
      <c r="AO31" s="1036"/>
      <c r="AP31" s="1036">
        <v>5991</v>
      </c>
      <c r="AQ31" s="1036"/>
      <c r="AR31" s="1036"/>
      <c r="AS31" s="1036"/>
      <c r="AT31" s="1036"/>
      <c r="AU31" s="1036">
        <v>683</v>
      </c>
      <c r="AV31" s="1036"/>
      <c r="AW31" s="1036"/>
      <c r="AX31" s="1036"/>
      <c r="AY31" s="1036"/>
      <c r="AZ31" s="1106" t="s">
        <v>516</v>
      </c>
      <c r="BA31" s="1106"/>
      <c r="BB31" s="1106"/>
      <c r="BC31" s="1106"/>
      <c r="BD31" s="1106"/>
      <c r="BE31" s="1037" t="s">
        <v>410</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411</v>
      </c>
      <c r="C32" s="1096"/>
      <c r="D32" s="1096"/>
      <c r="E32" s="1096"/>
      <c r="F32" s="1096"/>
      <c r="G32" s="1096"/>
      <c r="H32" s="1096"/>
      <c r="I32" s="1096"/>
      <c r="J32" s="1096"/>
      <c r="K32" s="1096"/>
      <c r="L32" s="1096"/>
      <c r="M32" s="1096"/>
      <c r="N32" s="1096"/>
      <c r="O32" s="1096"/>
      <c r="P32" s="1097"/>
      <c r="Q32" s="1103">
        <v>4138</v>
      </c>
      <c r="R32" s="1104"/>
      <c r="S32" s="1104"/>
      <c r="T32" s="1104"/>
      <c r="U32" s="1104"/>
      <c r="V32" s="1104">
        <v>3852</v>
      </c>
      <c r="W32" s="1104"/>
      <c r="X32" s="1104"/>
      <c r="Y32" s="1104"/>
      <c r="Z32" s="1104"/>
      <c r="AA32" s="1104">
        <v>287</v>
      </c>
      <c r="AB32" s="1104"/>
      <c r="AC32" s="1104"/>
      <c r="AD32" s="1104"/>
      <c r="AE32" s="1105"/>
      <c r="AF32" s="1100">
        <v>1043</v>
      </c>
      <c r="AG32" s="1101"/>
      <c r="AH32" s="1101"/>
      <c r="AI32" s="1101"/>
      <c r="AJ32" s="1102"/>
      <c r="AK32" s="1045">
        <v>543</v>
      </c>
      <c r="AL32" s="1036"/>
      <c r="AM32" s="1036"/>
      <c r="AN32" s="1036"/>
      <c r="AO32" s="1036"/>
      <c r="AP32" s="1036">
        <v>2212</v>
      </c>
      <c r="AQ32" s="1036"/>
      <c r="AR32" s="1036"/>
      <c r="AS32" s="1036"/>
      <c r="AT32" s="1036"/>
      <c r="AU32" s="1036">
        <v>1106</v>
      </c>
      <c r="AV32" s="1036"/>
      <c r="AW32" s="1036"/>
      <c r="AX32" s="1036"/>
      <c r="AY32" s="1036"/>
      <c r="AZ32" s="1106" t="s">
        <v>516</v>
      </c>
      <c r="BA32" s="1106"/>
      <c r="BB32" s="1106"/>
      <c r="BC32" s="1106"/>
      <c r="BD32" s="1106"/>
      <c r="BE32" s="1037" t="s">
        <v>412</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413</v>
      </c>
      <c r="C33" s="1096"/>
      <c r="D33" s="1096"/>
      <c r="E33" s="1096"/>
      <c r="F33" s="1096"/>
      <c r="G33" s="1096"/>
      <c r="H33" s="1096"/>
      <c r="I33" s="1096"/>
      <c r="J33" s="1096"/>
      <c r="K33" s="1096"/>
      <c r="L33" s="1096"/>
      <c r="M33" s="1096"/>
      <c r="N33" s="1096"/>
      <c r="O33" s="1096"/>
      <c r="P33" s="1097"/>
      <c r="Q33" s="1103">
        <v>20</v>
      </c>
      <c r="R33" s="1104"/>
      <c r="S33" s="1104"/>
      <c r="T33" s="1104"/>
      <c r="U33" s="1104"/>
      <c r="V33" s="1104">
        <v>12</v>
      </c>
      <c r="W33" s="1104"/>
      <c r="X33" s="1104"/>
      <c r="Y33" s="1104"/>
      <c r="Z33" s="1104"/>
      <c r="AA33" s="1104">
        <v>8</v>
      </c>
      <c r="AB33" s="1104"/>
      <c r="AC33" s="1104"/>
      <c r="AD33" s="1104"/>
      <c r="AE33" s="1105"/>
      <c r="AF33" s="1100">
        <v>8</v>
      </c>
      <c r="AG33" s="1101"/>
      <c r="AH33" s="1101"/>
      <c r="AI33" s="1101"/>
      <c r="AJ33" s="1102"/>
      <c r="AK33" s="1045" t="s">
        <v>516</v>
      </c>
      <c r="AL33" s="1036"/>
      <c r="AM33" s="1036"/>
      <c r="AN33" s="1036"/>
      <c r="AO33" s="1036"/>
      <c r="AP33" s="1036">
        <v>4</v>
      </c>
      <c r="AQ33" s="1036"/>
      <c r="AR33" s="1036"/>
      <c r="AS33" s="1036"/>
      <c r="AT33" s="1036"/>
      <c r="AU33" s="1036" t="s">
        <v>516</v>
      </c>
      <c r="AV33" s="1036"/>
      <c r="AW33" s="1036"/>
      <c r="AX33" s="1036"/>
      <c r="AY33" s="1036"/>
      <c r="AZ33" s="1106" t="s">
        <v>516</v>
      </c>
      <c r="BA33" s="1106"/>
      <c r="BB33" s="1106"/>
      <c r="BC33" s="1106"/>
      <c r="BD33" s="1106"/>
      <c r="BE33" s="1037" t="s">
        <v>414</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415</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394</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2123</v>
      </c>
      <c r="AG63" s="1024"/>
      <c r="AH63" s="1024"/>
      <c r="AI63" s="1024"/>
      <c r="AJ63" s="1087"/>
      <c r="AK63" s="1088"/>
      <c r="AL63" s="1028"/>
      <c r="AM63" s="1028"/>
      <c r="AN63" s="1028"/>
      <c r="AO63" s="1028"/>
      <c r="AP63" s="1024">
        <v>8207</v>
      </c>
      <c r="AQ63" s="1024"/>
      <c r="AR63" s="1024"/>
      <c r="AS63" s="1024"/>
      <c r="AT63" s="1024"/>
      <c r="AU63" s="1024">
        <v>1789</v>
      </c>
      <c r="AV63" s="1024"/>
      <c r="AW63" s="1024"/>
      <c r="AX63" s="1024"/>
      <c r="AY63" s="1024"/>
      <c r="AZ63" s="1082"/>
      <c r="BA63" s="1082"/>
      <c r="BB63" s="1082"/>
      <c r="BC63" s="1082"/>
      <c r="BD63" s="1082"/>
      <c r="BE63" s="1025"/>
      <c r="BF63" s="1025"/>
      <c r="BG63" s="1025"/>
      <c r="BH63" s="1025"/>
      <c r="BI63" s="1026"/>
      <c r="BJ63" s="1083" t="s">
        <v>129</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418</v>
      </c>
      <c r="B66" s="1061"/>
      <c r="C66" s="1061"/>
      <c r="D66" s="1061"/>
      <c r="E66" s="1061"/>
      <c r="F66" s="1061"/>
      <c r="G66" s="1061"/>
      <c r="H66" s="1061"/>
      <c r="I66" s="1061"/>
      <c r="J66" s="1061"/>
      <c r="K66" s="1061"/>
      <c r="L66" s="1061"/>
      <c r="M66" s="1061"/>
      <c r="N66" s="1061"/>
      <c r="O66" s="1061"/>
      <c r="P66" s="1062"/>
      <c r="Q66" s="1066" t="s">
        <v>419</v>
      </c>
      <c r="R66" s="1067"/>
      <c r="S66" s="1067"/>
      <c r="T66" s="1067"/>
      <c r="U66" s="1068"/>
      <c r="V66" s="1066" t="s">
        <v>399</v>
      </c>
      <c r="W66" s="1067"/>
      <c r="X66" s="1067"/>
      <c r="Y66" s="1067"/>
      <c r="Z66" s="1068"/>
      <c r="AA66" s="1066" t="s">
        <v>420</v>
      </c>
      <c r="AB66" s="1067"/>
      <c r="AC66" s="1067"/>
      <c r="AD66" s="1067"/>
      <c r="AE66" s="1068"/>
      <c r="AF66" s="1072" t="s">
        <v>421</v>
      </c>
      <c r="AG66" s="1073"/>
      <c r="AH66" s="1073"/>
      <c r="AI66" s="1073"/>
      <c r="AJ66" s="1074"/>
      <c r="AK66" s="1066" t="s">
        <v>422</v>
      </c>
      <c r="AL66" s="1061"/>
      <c r="AM66" s="1061"/>
      <c r="AN66" s="1061"/>
      <c r="AO66" s="1062"/>
      <c r="AP66" s="1066" t="s">
        <v>423</v>
      </c>
      <c r="AQ66" s="1067"/>
      <c r="AR66" s="1067"/>
      <c r="AS66" s="1067"/>
      <c r="AT66" s="1068"/>
      <c r="AU66" s="1066" t="s">
        <v>424</v>
      </c>
      <c r="AV66" s="1067"/>
      <c r="AW66" s="1067"/>
      <c r="AX66" s="1067"/>
      <c r="AY66" s="1068"/>
      <c r="AZ66" s="1066" t="s">
        <v>380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587</v>
      </c>
      <c r="C68" s="1051"/>
      <c r="D68" s="1051"/>
      <c r="E68" s="1051"/>
      <c r="F68" s="1051"/>
      <c r="G68" s="1051"/>
      <c r="H68" s="1051"/>
      <c r="I68" s="1051"/>
      <c r="J68" s="1051"/>
      <c r="K68" s="1051"/>
      <c r="L68" s="1051"/>
      <c r="M68" s="1051"/>
      <c r="N68" s="1051"/>
      <c r="O68" s="1051"/>
      <c r="P68" s="1052"/>
      <c r="Q68" s="1053">
        <v>6462</v>
      </c>
      <c r="R68" s="1047"/>
      <c r="S68" s="1047"/>
      <c r="T68" s="1047"/>
      <c r="U68" s="1047"/>
      <c r="V68" s="1047">
        <v>5924</v>
      </c>
      <c r="W68" s="1047"/>
      <c r="X68" s="1047"/>
      <c r="Y68" s="1047"/>
      <c r="Z68" s="1047"/>
      <c r="AA68" s="1047">
        <v>538</v>
      </c>
      <c r="AB68" s="1047"/>
      <c r="AC68" s="1047"/>
      <c r="AD68" s="1047"/>
      <c r="AE68" s="1047"/>
      <c r="AF68" s="1047">
        <v>538</v>
      </c>
      <c r="AG68" s="1047"/>
      <c r="AH68" s="1047"/>
      <c r="AI68" s="1047"/>
      <c r="AJ68" s="1047"/>
      <c r="AK68" s="1047">
        <v>5</v>
      </c>
      <c r="AL68" s="1047"/>
      <c r="AM68" s="1047"/>
      <c r="AN68" s="1047"/>
      <c r="AO68" s="1047"/>
      <c r="AP68" s="1047" t="s">
        <v>516</v>
      </c>
      <c r="AQ68" s="1047"/>
      <c r="AR68" s="1047"/>
      <c r="AS68" s="1047"/>
      <c r="AT68" s="1047"/>
      <c r="AU68" s="1047" t="s">
        <v>516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588</v>
      </c>
      <c r="C69" s="1040"/>
      <c r="D69" s="1040"/>
      <c r="E69" s="1040"/>
      <c r="F69" s="1040"/>
      <c r="G69" s="1040"/>
      <c r="H69" s="1040"/>
      <c r="I69" s="1040"/>
      <c r="J69" s="1040"/>
      <c r="K69" s="1040"/>
      <c r="L69" s="1040"/>
      <c r="M69" s="1040"/>
      <c r="N69" s="1040"/>
      <c r="O69" s="1040"/>
      <c r="P69" s="1041"/>
      <c r="Q69" s="1042">
        <v>3520</v>
      </c>
      <c r="R69" s="1036"/>
      <c r="S69" s="1036"/>
      <c r="T69" s="1036"/>
      <c r="U69" s="1036"/>
      <c r="V69" s="1036">
        <v>3060</v>
      </c>
      <c r="W69" s="1036"/>
      <c r="X69" s="1036"/>
      <c r="Y69" s="1036"/>
      <c r="Z69" s="1036"/>
      <c r="AA69" s="1036">
        <v>460</v>
      </c>
      <c r="AB69" s="1036"/>
      <c r="AC69" s="1036"/>
      <c r="AD69" s="1036"/>
      <c r="AE69" s="1036"/>
      <c r="AF69" s="1036">
        <v>217</v>
      </c>
      <c r="AG69" s="1036"/>
      <c r="AH69" s="1036"/>
      <c r="AI69" s="1036"/>
      <c r="AJ69" s="1036"/>
      <c r="AK69" s="1036" t="s">
        <v>516</v>
      </c>
      <c r="AL69" s="1036"/>
      <c r="AM69" s="1036"/>
      <c r="AN69" s="1036"/>
      <c r="AO69" s="1036"/>
      <c r="AP69" s="1036">
        <v>3288</v>
      </c>
      <c r="AQ69" s="1036"/>
      <c r="AR69" s="1036"/>
      <c r="AS69" s="1036"/>
      <c r="AT69" s="1036"/>
      <c r="AU69" s="1036">
        <v>723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589</v>
      </c>
      <c r="C70" s="1040"/>
      <c r="D70" s="1040"/>
      <c r="E70" s="1040"/>
      <c r="F70" s="1040"/>
      <c r="G70" s="1040"/>
      <c r="H70" s="1040"/>
      <c r="I70" s="1040"/>
      <c r="J70" s="1040"/>
      <c r="K70" s="1040"/>
      <c r="L70" s="1040"/>
      <c r="M70" s="1040"/>
      <c r="N70" s="1040"/>
      <c r="O70" s="1040"/>
      <c r="P70" s="1041"/>
      <c r="Q70" s="1042">
        <v>558</v>
      </c>
      <c r="R70" s="1036"/>
      <c r="S70" s="1036"/>
      <c r="T70" s="1036"/>
      <c r="U70" s="1036"/>
      <c r="V70" s="1036">
        <v>567</v>
      </c>
      <c r="W70" s="1036"/>
      <c r="X70" s="1036"/>
      <c r="Y70" s="1036"/>
      <c r="Z70" s="1036"/>
      <c r="AA70" s="1036">
        <v>27</v>
      </c>
      <c r="AB70" s="1036"/>
      <c r="AC70" s="1036"/>
      <c r="AD70" s="1036"/>
      <c r="AE70" s="1036"/>
      <c r="AF70" s="1036">
        <v>27</v>
      </c>
      <c r="AG70" s="1036"/>
      <c r="AH70" s="1036"/>
      <c r="AI70" s="1036"/>
      <c r="AJ70" s="1036"/>
      <c r="AK70" s="1036" t="s">
        <v>516</v>
      </c>
      <c r="AL70" s="1036"/>
      <c r="AM70" s="1036"/>
      <c r="AN70" s="1036"/>
      <c r="AO70" s="1036"/>
      <c r="AP70" s="1036">
        <v>93</v>
      </c>
      <c r="AQ70" s="1036"/>
      <c r="AR70" s="1036"/>
      <c r="AS70" s="1036"/>
      <c r="AT70" s="1036"/>
      <c r="AU70" s="1036">
        <v>63</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590</v>
      </c>
      <c r="C71" s="1040"/>
      <c r="D71" s="1040"/>
      <c r="E71" s="1040"/>
      <c r="F71" s="1040"/>
      <c r="G71" s="1040"/>
      <c r="H71" s="1040"/>
      <c r="I71" s="1040"/>
      <c r="J71" s="1040"/>
      <c r="K71" s="1040"/>
      <c r="L71" s="1040"/>
      <c r="M71" s="1040"/>
      <c r="N71" s="1040"/>
      <c r="O71" s="1040"/>
      <c r="P71" s="1041"/>
      <c r="Q71" s="1042">
        <v>716</v>
      </c>
      <c r="R71" s="1036"/>
      <c r="S71" s="1036"/>
      <c r="T71" s="1036"/>
      <c r="U71" s="1036"/>
      <c r="V71" s="1036">
        <v>640</v>
      </c>
      <c r="W71" s="1036"/>
      <c r="X71" s="1036"/>
      <c r="Y71" s="1036"/>
      <c r="Z71" s="1036"/>
      <c r="AA71" s="1036">
        <v>76</v>
      </c>
      <c r="AB71" s="1036"/>
      <c r="AC71" s="1036"/>
      <c r="AD71" s="1036"/>
      <c r="AE71" s="1036"/>
      <c r="AF71" s="1036">
        <v>68</v>
      </c>
      <c r="AG71" s="1036"/>
      <c r="AH71" s="1036"/>
      <c r="AI71" s="1036"/>
      <c r="AJ71" s="1036"/>
      <c r="AK71" s="1036">
        <v>28</v>
      </c>
      <c r="AL71" s="1036"/>
      <c r="AM71" s="1036"/>
      <c r="AN71" s="1036"/>
      <c r="AO71" s="1036"/>
      <c r="AP71" s="1036">
        <v>172</v>
      </c>
      <c r="AQ71" s="1036"/>
      <c r="AR71" s="1036"/>
      <c r="AS71" s="1036"/>
      <c r="AT71" s="1036"/>
      <c r="AU71" s="1036">
        <v>138</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591</v>
      </c>
      <c r="C72" s="1040"/>
      <c r="D72" s="1040"/>
      <c r="E72" s="1040"/>
      <c r="F72" s="1040"/>
      <c r="G72" s="1040"/>
      <c r="H72" s="1040"/>
      <c r="I72" s="1040"/>
      <c r="J72" s="1040"/>
      <c r="K72" s="1040"/>
      <c r="L72" s="1040"/>
      <c r="M72" s="1040"/>
      <c r="N72" s="1040"/>
      <c r="O72" s="1040"/>
      <c r="P72" s="1041"/>
      <c r="Q72" s="1042">
        <v>169</v>
      </c>
      <c r="R72" s="1036"/>
      <c r="S72" s="1036"/>
      <c r="T72" s="1036"/>
      <c r="U72" s="1036"/>
      <c r="V72" s="1036">
        <v>162</v>
      </c>
      <c r="W72" s="1036"/>
      <c r="X72" s="1036"/>
      <c r="Y72" s="1036"/>
      <c r="Z72" s="1036"/>
      <c r="AA72" s="1036">
        <v>7</v>
      </c>
      <c r="AB72" s="1036"/>
      <c r="AC72" s="1036"/>
      <c r="AD72" s="1036"/>
      <c r="AE72" s="1036"/>
      <c r="AF72" s="1036">
        <v>7</v>
      </c>
      <c r="AG72" s="1036"/>
      <c r="AH72" s="1036"/>
      <c r="AI72" s="1036"/>
      <c r="AJ72" s="1036"/>
      <c r="AK72" s="1036">
        <v>3</v>
      </c>
      <c r="AL72" s="1036"/>
      <c r="AM72" s="1036"/>
      <c r="AN72" s="1036"/>
      <c r="AO72" s="1036"/>
      <c r="AP72" s="1036" t="s">
        <v>516</v>
      </c>
      <c r="AQ72" s="1036"/>
      <c r="AR72" s="1036"/>
      <c r="AS72" s="1036"/>
      <c r="AT72" s="1036"/>
      <c r="AU72" s="1036" t="s">
        <v>516</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592</v>
      </c>
      <c r="C73" s="1040"/>
      <c r="D73" s="1040"/>
      <c r="E73" s="1040"/>
      <c r="F73" s="1040"/>
      <c r="G73" s="1040"/>
      <c r="H73" s="1040"/>
      <c r="I73" s="1040"/>
      <c r="J73" s="1040"/>
      <c r="K73" s="1040"/>
      <c r="L73" s="1040"/>
      <c r="M73" s="1040"/>
      <c r="N73" s="1040"/>
      <c r="O73" s="1040"/>
      <c r="P73" s="1041"/>
      <c r="Q73" s="1042">
        <v>126</v>
      </c>
      <c r="R73" s="1036"/>
      <c r="S73" s="1036"/>
      <c r="T73" s="1036"/>
      <c r="U73" s="1036"/>
      <c r="V73" s="1036">
        <v>111</v>
      </c>
      <c r="W73" s="1036"/>
      <c r="X73" s="1036"/>
      <c r="Y73" s="1036"/>
      <c r="Z73" s="1036"/>
      <c r="AA73" s="1036">
        <v>15</v>
      </c>
      <c r="AB73" s="1036"/>
      <c r="AC73" s="1036"/>
      <c r="AD73" s="1036"/>
      <c r="AE73" s="1036"/>
      <c r="AF73" s="1036">
        <v>15</v>
      </c>
      <c r="AG73" s="1036"/>
      <c r="AH73" s="1036"/>
      <c r="AI73" s="1036"/>
      <c r="AJ73" s="1036"/>
      <c r="AK73" s="1036" t="s">
        <v>516</v>
      </c>
      <c r="AL73" s="1036"/>
      <c r="AM73" s="1036"/>
      <c r="AN73" s="1036"/>
      <c r="AO73" s="1036"/>
      <c r="AP73" s="1036" t="s">
        <v>516</v>
      </c>
      <c r="AQ73" s="1036"/>
      <c r="AR73" s="1036"/>
      <c r="AS73" s="1036"/>
      <c r="AT73" s="1036"/>
      <c r="AU73" s="1036" t="s">
        <v>516</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593</v>
      </c>
      <c r="C74" s="1040"/>
      <c r="D74" s="1040"/>
      <c r="E74" s="1040"/>
      <c r="F74" s="1040"/>
      <c r="G74" s="1040"/>
      <c r="H74" s="1040"/>
      <c r="I74" s="1040"/>
      <c r="J74" s="1040"/>
      <c r="K74" s="1040"/>
      <c r="L74" s="1040"/>
      <c r="M74" s="1040"/>
      <c r="N74" s="1040"/>
      <c r="O74" s="1040"/>
      <c r="P74" s="1041"/>
      <c r="Q74" s="1042">
        <v>118</v>
      </c>
      <c r="R74" s="1036"/>
      <c r="S74" s="1036"/>
      <c r="T74" s="1036"/>
      <c r="U74" s="1036"/>
      <c r="V74" s="1036">
        <v>109</v>
      </c>
      <c r="W74" s="1036"/>
      <c r="X74" s="1036"/>
      <c r="Y74" s="1036"/>
      <c r="Z74" s="1036"/>
      <c r="AA74" s="1036">
        <v>9</v>
      </c>
      <c r="AB74" s="1036"/>
      <c r="AC74" s="1036"/>
      <c r="AD74" s="1036"/>
      <c r="AE74" s="1036"/>
      <c r="AF74" s="1036">
        <v>9</v>
      </c>
      <c r="AG74" s="1036"/>
      <c r="AH74" s="1036"/>
      <c r="AI74" s="1036"/>
      <c r="AJ74" s="1036"/>
      <c r="AK74" s="1036">
        <v>15</v>
      </c>
      <c r="AL74" s="1036"/>
      <c r="AM74" s="1036"/>
      <c r="AN74" s="1036"/>
      <c r="AO74" s="1036"/>
      <c r="AP74" s="1036" t="s">
        <v>516</v>
      </c>
      <c r="AQ74" s="1036"/>
      <c r="AR74" s="1036"/>
      <c r="AS74" s="1036"/>
      <c r="AT74" s="1036"/>
      <c r="AU74" s="1036" t="s">
        <v>516</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594</v>
      </c>
      <c r="C75" s="1040"/>
      <c r="D75" s="1040"/>
      <c r="E75" s="1040"/>
      <c r="F75" s="1040"/>
      <c r="G75" s="1040"/>
      <c r="H75" s="1040"/>
      <c r="I75" s="1040"/>
      <c r="J75" s="1040"/>
      <c r="K75" s="1040"/>
      <c r="L75" s="1040"/>
      <c r="M75" s="1040"/>
      <c r="N75" s="1040"/>
      <c r="O75" s="1040"/>
      <c r="P75" s="1041"/>
      <c r="Q75" s="1043">
        <v>156662</v>
      </c>
      <c r="R75" s="1044"/>
      <c r="S75" s="1044"/>
      <c r="T75" s="1044"/>
      <c r="U75" s="1045"/>
      <c r="V75" s="1046">
        <v>152216</v>
      </c>
      <c r="W75" s="1044"/>
      <c r="X75" s="1044"/>
      <c r="Y75" s="1044"/>
      <c r="Z75" s="1045"/>
      <c r="AA75" s="1046">
        <v>4445</v>
      </c>
      <c r="AB75" s="1044"/>
      <c r="AC75" s="1044"/>
      <c r="AD75" s="1044"/>
      <c r="AE75" s="1045"/>
      <c r="AF75" s="1046">
        <v>4445</v>
      </c>
      <c r="AG75" s="1044"/>
      <c r="AH75" s="1044"/>
      <c r="AI75" s="1044"/>
      <c r="AJ75" s="1045"/>
      <c r="AK75" s="1046" t="s">
        <v>516</v>
      </c>
      <c r="AL75" s="1044"/>
      <c r="AM75" s="1044"/>
      <c r="AN75" s="1044"/>
      <c r="AO75" s="1045"/>
      <c r="AP75" s="1046" t="s">
        <v>516</v>
      </c>
      <c r="AQ75" s="1044"/>
      <c r="AR75" s="1044"/>
      <c r="AS75" s="1044"/>
      <c r="AT75" s="1045"/>
      <c r="AU75" s="1046" t="s">
        <v>516</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595</v>
      </c>
      <c r="C76" s="1040"/>
      <c r="D76" s="1040"/>
      <c r="E76" s="1040"/>
      <c r="F76" s="1040"/>
      <c r="G76" s="1040"/>
      <c r="H76" s="1040"/>
      <c r="I76" s="1040"/>
      <c r="J76" s="1040"/>
      <c r="K76" s="1040"/>
      <c r="L76" s="1040"/>
      <c r="M76" s="1040"/>
      <c r="N76" s="1040"/>
      <c r="O76" s="1040"/>
      <c r="P76" s="1041"/>
      <c r="Q76" s="1043">
        <v>831</v>
      </c>
      <c r="R76" s="1044"/>
      <c r="S76" s="1044"/>
      <c r="T76" s="1044"/>
      <c r="U76" s="1045"/>
      <c r="V76" s="1046">
        <v>813</v>
      </c>
      <c r="W76" s="1044"/>
      <c r="X76" s="1044"/>
      <c r="Y76" s="1044"/>
      <c r="Z76" s="1045"/>
      <c r="AA76" s="1046">
        <v>17</v>
      </c>
      <c r="AB76" s="1044"/>
      <c r="AC76" s="1044"/>
      <c r="AD76" s="1044"/>
      <c r="AE76" s="1045"/>
      <c r="AF76" s="1046">
        <v>17</v>
      </c>
      <c r="AG76" s="1044"/>
      <c r="AH76" s="1044"/>
      <c r="AI76" s="1044"/>
      <c r="AJ76" s="1045"/>
      <c r="AK76" s="1046" t="s">
        <v>516</v>
      </c>
      <c r="AL76" s="1044"/>
      <c r="AM76" s="1044"/>
      <c r="AN76" s="1044"/>
      <c r="AO76" s="1045"/>
      <c r="AP76" s="1046">
        <v>172</v>
      </c>
      <c r="AQ76" s="1044"/>
      <c r="AR76" s="1044"/>
      <c r="AS76" s="1044"/>
      <c r="AT76" s="1045"/>
      <c r="AU76" s="1046">
        <v>61</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394</v>
      </c>
      <c r="B88" s="1002" t="s">
        <v>425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5343</v>
      </c>
      <c r="AG88" s="1024"/>
      <c r="AH88" s="1024"/>
      <c r="AI88" s="1024"/>
      <c r="AJ88" s="1024"/>
      <c r="AK88" s="1028"/>
      <c r="AL88" s="1028"/>
      <c r="AM88" s="1028"/>
      <c r="AN88" s="1028"/>
      <c r="AO88" s="1028"/>
      <c r="AP88" s="1024">
        <v>3725</v>
      </c>
      <c r="AQ88" s="1024"/>
      <c r="AR88" s="1024"/>
      <c r="AS88" s="1024"/>
      <c r="AT88" s="1024"/>
      <c r="AU88" s="1024">
        <v>985</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2" t="s">
        <v>426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434</v>
      </c>
      <c r="AB109" s="961"/>
      <c r="AC109" s="961"/>
      <c r="AD109" s="961"/>
      <c r="AE109" s="962"/>
      <c r="AF109" s="963" t="s">
        <v>435</v>
      </c>
      <c r="AG109" s="961"/>
      <c r="AH109" s="961"/>
      <c r="AI109" s="961"/>
      <c r="AJ109" s="962"/>
      <c r="AK109" s="963" t="s">
        <v>307</v>
      </c>
      <c r="AL109" s="961"/>
      <c r="AM109" s="961"/>
      <c r="AN109" s="961"/>
      <c r="AO109" s="962"/>
      <c r="AP109" s="963" t="s">
        <v>436</v>
      </c>
      <c r="AQ109" s="961"/>
      <c r="AR109" s="961"/>
      <c r="AS109" s="961"/>
      <c r="AT109" s="994"/>
      <c r="AU109" s="96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434</v>
      </c>
      <c r="BR109" s="961"/>
      <c r="BS109" s="961"/>
      <c r="BT109" s="961"/>
      <c r="BU109" s="962"/>
      <c r="BV109" s="963" t="s">
        <v>435</v>
      </c>
      <c r="BW109" s="961"/>
      <c r="BX109" s="961"/>
      <c r="BY109" s="961"/>
      <c r="BZ109" s="962"/>
      <c r="CA109" s="963" t="s">
        <v>307</v>
      </c>
      <c r="CB109" s="961"/>
      <c r="CC109" s="961"/>
      <c r="CD109" s="961"/>
      <c r="CE109" s="962"/>
      <c r="CF109" s="1001" t="s">
        <v>436</v>
      </c>
      <c r="CG109" s="1001"/>
      <c r="CH109" s="1001"/>
      <c r="CI109" s="1001"/>
      <c r="CJ109" s="1001"/>
      <c r="CK109" s="963"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434</v>
      </c>
      <c r="DH109" s="961"/>
      <c r="DI109" s="961"/>
      <c r="DJ109" s="961"/>
      <c r="DK109" s="962"/>
      <c r="DL109" s="963" t="s">
        <v>435</v>
      </c>
      <c r="DM109" s="961"/>
      <c r="DN109" s="961"/>
      <c r="DO109" s="961"/>
      <c r="DP109" s="962"/>
      <c r="DQ109" s="963" t="s">
        <v>307</v>
      </c>
      <c r="DR109" s="961"/>
      <c r="DS109" s="961"/>
      <c r="DT109" s="961"/>
      <c r="DU109" s="962"/>
      <c r="DV109" s="963" t="s">
        <v>436</v>
      </c>
      <c r="DW109" s="961"/>
      <c r="DX109" s="961"/>
      <c r="DY109" s="961"/>
      <c r="DZ109" s="994"/>
    </row>
    <row r="110" spans="1:131" s="226" customFormat="1" ht="26.25" customHeight="1" x14ac:dyDescent="0.15">
      <c r="A110" s="872" t="s">
        <v>438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2874790</v>
      </c>
      <c r="AB110" s="954"/>
      <c r="AC110" s="954"/>
      <c r="AD110" s="954"/>
      <c r="AE110" s="955"/>
      <c r="AF110" s="956">
        <v>3077837</v>
      </c>
      <c r="AG110" s="954"/>
      <c r="AH110" s="954"/>
      <c r="AI110" s="954"/>
      <c r="AJ110" s="955"/>
      <c r="AK110" s="956">
        <v>3134494</v>
      </c>
      <c r="AL110" s="954"/>
      <c r="AM110" s="954"/>
      <c r="AN110" s="954"/>
      <c r="AO110" s="955"/>
      <c r="AP110" s="957">
        <v>25.2</v>
      </c>
      <c r="AQ110" s="958"/>
      <c r="AR110" s="958"/>
      <c r="AS110" s="958"/>
      <c r="AT110" s="959"/>
      <c r="AU110" s="995" t="s">
        <v>73</v>
      </c>
      <c r="AV110" s="996"/>
      <c r="AW110" s="996"/>
      <c r="AX110" s="996"/>
      <c r="AY110" s="996"/>
      <c r="AZ110" s="925" t="s">
        <v>439</v>
      </c>
      <c r="BA110" s="873"/>
      <c r="BB110" s="873"/>
      <c r="BC110" s="873"/>
      <c r="BD110" s="873"/>
      <c r="BE110" s="873"/>
      <c r="BF110" s="873"/>
      <c r="BG110" s="873"/>
      <c r="BH110" s="873"/>
      <c r="BI110" s="873"/>
      <c r="BJ110" s="873"/>
      <c r="BK110" s="873"/>
      <c r="BL110" s="873"/>
      <c r="BM110" s="873"/>
      <c r="BN110" s="873"/>
      <c r="BO110" s="873"/>
      <c r="BP110" s="874"/>
      <c r="BQ110" s="926">
        <v>33829743</v>
      </c>
      <c r="BR110" s="907"/>
      <c r="BS110" s="907"/>
      <c r="BT110" s="907"/>
      <c r="BU110" s="907"/>
      <c r="BV110" s="907">
        <v>34155519</v>
      </c>
      <c r="BW110" s="907"/>
      <c r="BX110" s="907"/>
      <c r="BY110" s="907"/>
      <c r="BZ110" s="907"/>
      <c r="CA110" s="907">
        <v>33989392</v>
      </c>
      <c r="CB110" s="907"/>
      <c r="CC110" s="907"/>
      <c r="CD110" s="907"/>
      <c r="CE110" s="907"/>
      <c r="CF110" s="931">
        <v>272.8</v>
      </c>
      <c r="CG110" s="932"/>
      <c r="CH110" s="932"/>
      <c r="CI110" s="932"/>
      <c r="CJ110" s="932"/>
      <c r="CK110" s="991" t="s">
        <v>440</v>
      </c>
      <c r="CL110" s="884"/>
      <c r="CM110" s="925" t="s">
        <v>441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129</v>
      </c>
      <c r="DH110" s="907"/>
      <c r="DI110" s="907"/>
      <c r="DJ110" s="907"/>
      <c r="DK110" s="907"/>
      <c r="DL110" s="907" t="s">
        <v>442</v>
      </c>
      <c r="DM110" s="907"/>
      <c r="DN110" s="907"/>
      <c r="DO110" s="907"/>
      <c r="DP110" s="907"/>
      <c r="DQ110" s="907" t="s">
        <v>442</v>
      </c>
      <c r="DR110" s="907"/>
      <c r="DS110" s="907"/>
      <c r="DT110" s="907"/>
      <c r="DU110" s="907"/>
      <c r="DV110" s="908" t="s">
        <v>129</v>
      </c>
      <c r="DW110" s="908"/>
      <c r="DX110" s="908"/>
      <c r="DY110" s="908"/>
      <c r="DZ110" s="909"/>
    </row>
    <row r="111" spans="1:131" s="226" customFormat="1" ht="26.25" customHeight="1" x14ac:dyDescent="0.15">
      <c r="A111" s="839" t="s">
        <v>443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129</v>
      </c>
      <c r="AB111" s="984"/>
      <c r="AC111" s="984"/>
      <c r="AD111" s="984"/>
      <c r="AE111" s="985"/>
      <c r="AF111" s="986" t="s">
        <v>442</v>
      </c>
      <c r="AG111" s="984"/>
      <c r="AH111" s="984"/>
      <c r="AI111" s="984"/>
      <c r="AJ111" s="985"/>
      <c r="AK111" s="986" t="s">
        <v>129</v>
      </c>
      <c r="AL111" s="984"/>
      <c r="AM111" s="984"/>
      <c r="AN111" s="984"/>
      <c r="AO111" s="985"/>
      <c r="AP111" s="987" t="s">
        <v>129</v>
      </c>
      <c r="AQ111" s="988"/>
      <c r="AR111" s="988"/>
      <c r="AS111" s="988"/>
      <c r="AT111" s="989"/>
      <c r="AU111" s="997"/>
      <c r="AV111" s="998"/>
      <c r="AW111" s="998"/>
      <c r="AX111" s="998"/>
      <c r="AY111" s="998"/>
      <c r="AZ111" s="880" t="s">
        <v>444</v>
      </c>
      <c r="BA111" s="817"/>
      <c r="BB111" s="817"/>
      <c r="BC111" s="817"/>
      <c r="BD111" s="817"/>
      <c r="BE111" s="817"/>
      <c r="BF111" s="817"/>
      <c r="BG111" s="817"/>
      <c r="BH111" s="817"/>
      <c r="BI111" s="817"/>
      <c r="BJ111" s="817"/>
      <c r="BK111" s="817"/>
      <c r="BL111" s="817"/>
      <c r="BM111" s="817"/>
      <c r="BN111" s="817"/>
      <c r="BO111" s="817"/>
      <c r="BP111" s="818"/>
      <c r="BQ111" s="881" t="s">
        <v>442</v>
      </c>
      <c r="BR111" s="882"/>
      <c r="BS111" s="882"/>
      <c r="BT111" s="882"/>
      <c r="BU111" s="882"/>
      <c r="BV111" s="882" t="s">
        <v>129</v>
      </c>
      <c r="BW111" s="882"/>
      <c r="BX111" s="882"/>
      <c r="BY111" s="882"/>
      <c r="BZ111" s="882"/>
      <c r="CA111" s="882" t="s">
        <v>442</v>
      </c>
      <c r="CB111" s="882"/>
      <c r="CC111" s="882"/>
      <c r="CD111" s="882"/>
      <c r="CE111" s="882"/>
      <c r="CF111" s="940" t="s">
        <v>129</v>
      </c>
      <c r="CG111" s="941"/>
      <c r="CH111" s="941"/>
      <c r="CI111" s="941"/>
      <c r="CJ111" s="941"/>
      <c r="CK111" s="992"/>
      <c r="CL111" s="886"/>
      <c r="CM111" s="880" t="s">
        <v>445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129</v>
      </c>
      <c r="DH111" s="882"/>
      <c r="DI111" s="882"/>
      <c r="DJ111" s="882"/>
      <c r="DK111" s="882"/>
      <c r="DL111" s="882" t="s">
        <v>129</v>
      </c>
      <c r="DM111" s="882"/>
      <c r="DN111" s="882"/>
      <c r="DO111" s="882"/>
      <c r="DP111" s="882"/>
      <c r="DQ111" s="882" t="s">
        <v>129</v>
      </c>
      <c r="DR111" s="882"/>
      <c r="DS111" s="882"/>
      <c r="DT111" s="882"/>
      <c r="DU111" s="882"/>
      <c r="DV111" s="859" t="s">
        <v>129</v>
      </c>
      <c r="DW111" s="859"/>
      <c r="DX111" s="859"/>
      <c r="DY111" s="859"/>
      <c r="DZ111" s="860"/>
    </row>
    <row r="112" spans="1:131" s="226" customFormat="1" ht="26.25" customHeight="1" x14ac:dyDescent="0.15">
      <c r="A112" s="977" t="s">
        <v>446</v>
      </c>
      <c r="B112" s="978"/>
      <c r="C112" s="817" t="s">
        <v>447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129</v>
      </c>
      <c r="AB112" s="845"/>
      <c r="AC112" s="845"/>
      <c r="AD112" s="845"/>
      <c r="AE112" s="846"/>
      <c r="AF112" s="847" t="s">
        <v>129</v>
      </c>
      <c r="AG112" s="845"/>
      <c r="AH112" s="845"/>
      <c r="AI112" s="845"/>
      <c r="AJ112" s="846"/>
      <c r="AK112" s="847" t="s">
        <v>129</v>
      </c>
      <c r="AL112" s="845"/>
      <c r="AM112" s="845"/>
      <c r="AN112" s="845"/>
      <c r="AO112" s="846"/>
      <c r="AP112" s="889" t="s">
        <v>129</v>
      </c>
      <c r="AQ112" s="890"/>
      <c r="AR112" s="890"/>
      <c r="AS112" s="890"/>
      <c r="AT112" s="891"/>
      <c r="AU112" s="997"/>
      <c r="AV112" s="998"/>
      <c r="AW112" s="998"/>
      <c r="AX112" s="998"/>
      <c r="AY112" s="998"/>
      <c r="AZ112" s="880" t="s">
        <v>448</v>
      </c>
      <c r="BA112" s="817"/>
      <c r="BB112" s="817"/>
      <c r="BC112" s="817"/>
      <c r="BD112" s="817"/>
      <c r="BE112" s="817"/>
      <c r="BF112" s="817"/>
      <c r="BG112" s="817"/>
      <c r="BH112" s="817"/>
      <c r="BI112" s="817"/>
      <c r="BJ112" s="817"/>
      <c r="BK112" s="817"/>
      <c r="BL112" s="817"/>
      <c r="BM112" s="817"/>
      <c r="BN112" s="817"/>
      <c r="BO112" s="817"/>
      <c r="BP112" s="818"/>
      <c r="BQ112" s="881">
        <v>1646145</v>
      </c>
      <c r="BR112" s="882"/>
      <c r="BS112" s="882"/>
      <c r="BT112" s="882"/>
      <c r="BU112" s="882"/>
      <c r="BV112" s="882">
        <v>1741534</v>
      </c>
      <c r="BW112" s="882"/>
      <c r="BX112" s="882"/>
      <c r="BY112" s="882"/>
      <c r="BZ112" s="882"/>
      <c r="CA112" s="882">
        <v>1788767</v>
      </c>
      <c r="CB112" s="882"/>
      <c r="CC112" s="882"/>
      <c r="CD112" s="882"/>
      <c r="CE112" s="882"/>
      <c r="CF112" s="940">
        <v>14.4</v>
      </c>
      <c r="CG112" s="941"/>
      <c r="CH112" s="941"/>
      <c r="CI112" s="941"/>
      <c r="CJ112" s="941"/>
      <c r="CK112" s="992"/>
      <c r="CL112" s="886"/>
      <c r="CM112" s="880" t="s">
        <v>449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129</v>
      </c>
      <c r="DH112" s="882"/>
      <c r="DI112" s="882"/>
      <c r="DJ112" s="882"/>
      <c r="DK112" s="882"/>
      <c r="DL112" s="882" t="s">
        <v>129</v>
      </c>
      <c r="DM112" s="882"/>
      <c r="DN112" s="882"/>
      <c r="DO112" s="882"/>
      <c r="DP112" s="882"/>
      <c r="DQ112" s="882" t="s">
        <v>129</v>
      </c>
      <c r="DR112" s="882"/>
      <c r="DS112" s="882"/>
      <c r="DT112" s="882"/>
      <c r="DU112" s="882"/>
      <c r="DV112" s="859" t="s">
        <v>129</v>
      </c>
      <c r="DW112" s="859"/>
      <c r="DX112" s="859"/>
      <c r="DY112" s="859"/>
      <c r="DZ112" s="860"/>
    </row>
    <row r="113" spans="1:130" s="226" customFormat="1" ht="26.25" customHeight="1" x14ac:dyDescent="0.15">
      <c r="A113" s="979"/>
      <c r="B113" s="980"/>
      <c r="C113" s="817" t="s">
        <v>450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100330</v>
      </c>
      <c r="AB113" s="984"/>
      <c r="AC113" s="984"/>
      <c r="AD113" s="984"/>
      <c r="AE113" s="985"/>
      <c r="AF113" s="986">
        <v>161466</v>
      </c>
      <c r="AG113" s="984"/>
      <c r="AH113" s="984"/>
      <c r="AI113" s="984"/>
      <c r="AJ113" s="985"/>
      <c r="AK113" s="986">
        <v>180770</v>
      </c>
      <c r="AL113" s="984"/>
      <c r="AM113" s="984"/>
      <c r="AN113" s="984"/>
      <c r="AO113" s="985"/>
      <c r="AP113" s="987">
        <v>1.5</v>
      </c>
      <c r="AQ113" s="988"/>
      <c r="AR113" s="988"/>
      <c r="AS113" s="988"/>
      <c r="AT113" s="989"/>
      <c r="AU113" s="997"/>
      <c r="AV113" s="998"/>
      <c r="AW113" s="998"/>
      <c r="AX113" s="998"/>
      <c r="AY113" s="998"/>
      <c r="AZ113" s="880" t="s">
        <v>451</v>
      </c>
      <c r="BA113" s="817"/>
      <c r="BB113" s="817"/>
      <c r="BC113" s="817"/>
      <c r="BD113" s="817"/>
      <c r="BE113" s="817"/>
      <c r="BF113" s="817"/>
      <c r="BG113" s="817"/>
      <c r="BH113" s="817"/>
      <c r="BI113" s="817"/>
      <c r="BJ113" s="817"/>
      <c r="BK113" s="817"/>
      <c r="BL113" s="817"/>
      <c r="BM113" s="817"/>
      <c r="BN113" s="817"/>
      <c r="BO113" s="817"/>
      <c r="BP113" s="818"/>
      <c r="BQ113" s="881">
        <v>929852</v>
      </c>
      <c r="BR113" s="882"/>
      <c r="BS113" s="882"/>
      <c r="BT113" s="882"/>
      <c r="BU113" s="882"/>
      <c r="BV113" s="882">
        <v>887774</v>
      </c>
      <c r="BW113" s="882"/>
      <c r="BX113" s="882"/>
      <c r="BY113" s="882"/>
      <c r="BZ113" s="882"/>
      <c r="CA113" s="882">
        <v>986116</v>
      </c>
      <c r="CB113" s="882"/>
      <c r="CC113" s="882"/>
      <c r="CD113" s="882"/>
      <c r="CE113" s="882"/>
      <c r="CF113" s="940">
        <v>7.9</v>
      </c>
      <c r="CG113" s="941"/>
      <c r="CH113" s="941"/>
      <c r="CI113" s="941"/>
      <c r="CJ113" s="941"/>
      <c r="CK113" s="992"/>
      <c r="CL113" s="886"/>
      <c r="CM113" s="880" t="s">
        <v>452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129</v>
      </c>
      <c r="DH113" s="845"/>
      <c r="DI113" s="845"/>
      <c r="DJ113" s="845"/>
      <c r="DK113" s="846"/>
      <c r="DL113" s="847" t="s">
        <v>129</v>
      </c>
      <c r="DM113" s="845"/>
      <c r="DN113" s="845"/>
      <c r="DO113" s="845"/>
      <c r="DP113" s="846"/>
      <c r="DQ113" s="847" t="s">
        <v>442</v>
      </c>
      <c r="DR113" s="845"/>
      <c r="DS113" s="845"/>
      <c r="DT113" s="845"/>
      <c r="DU113" s="846"/>
      <c r="DV113" s="889" t="s">
        <v>129</v>
      </c>
      <c r="DW113" s="890"/>
      <c r="DX113" s="890"/>
      <c r="DY113" s="890"/>
      <c r="DZ113" s="891"/>
    </row>
    <row r="114" spans="1:130" s="226" customFormat="1" ht="26.25" customHeight="1" x14ac:dyDescent="0.15">
      <c r="A114" s="979"/>
      <c r="B114" s="980"/>
      <c r="C114" s="817" t="s">
        <v>453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51396</v>
      </c>
      <c r="AB114" s="845"/>
      <c r="AC114" s="845"/>
      <c r="AD114" s="845"/>
      <c r="AE114" s="846"/>
      <c r="AF114" s="847">
        <v>53382</v>
      </c>
      <c r="AG114" s="845"/>
      <c r="AH114" s="845"/>
      <c r="AI114" s="845"/>
      <c r="AJ114" s="846"/>
      <c r="AK114" s="847">
        <v>49173</v>
      </c>
      <c r="AL114" s="845"/>
      <c r="AM114" s="845"/>
      <c r="AN114" s="845"/>
      <c r="AO114" s="846"/>
      <c r="AP114" s="889">
        <v>0.4</v>
      </c>
      <c r="AQ114" s="890"/>
      <c r="AR114" s="890"/>
      <c r="AS114" s="890"/>
      <c r="AT114" s="891"/>
      <c r="AU114" s="997"/>
      <c r="AV114" s="998"/>
      <c r="AW114" s="998"/>
      <c r="AX114" s="998"/>
      <c r="AY114" s="998"/>
      <c r="AZ114" s="880" t="s">
        <v>454</v>
      </c>
      <c r="BA114" s="817"/>
      <c r="BB114" s="817"/>
      <c r="BC114" s="817"/>
      <c r="BD114" s="817"/>
      <c r="BE114" s="817"/>
      <c r="BF114" s="817"/>
      <c r="BG114" s="817"/>
      <c r="BH114" s="817"/>
      <c r="BI114" s="817"/>
      <c r="BJ114" s="817"/>
      <c r="BK114" s="817"/>
      <c r="BL114" s="817"/>
      <c r="BM114" s="817"/>
      <c r="BN114" s="817"/>
      <c r="BO114" s="817"/>
      <c r="BP114" s="818"/>
      <c r="BQ114" s="881">
        <v>3323350</v>
      </c>
      <c r="BR114" s="882"/>
      <c r="BS114" s="882"/>
      <c r="BT114" s="882"/>
      <c r="BU114" s="882"/>
      <c r="BV114" s="882">
        <v>3266834</v>
      </c>
      <c r="BW114" s="882"/>
      <c r="BX114" s="882"/>
      <c r="BY114" s="882"/>
      <c r="BZ114" s="882"/>
      <c r="CA114" s="882">
        <v>3182511</v>
      </c>
      <c r="CB114" s="882"/>
      <c r="CC114" s="882"/>
      <c r="CD114" s="882"/>
      <c r="CE114" s="882"/>
      <c r="CF114" s="940">
        <v>25.5</v>
      </c>
      <c r="CG114" s="941"/>
      <c r="CH114" s="941"/>
      <c r="CI114" s="941"/>
      <c r="CJ114" s="941"/>
      <c r="CK114" s="992"/>
      <c r="CL114" s="886"/>
      <c r="CM114" s="880" t="s">
        <v>455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129</v>
      </c>
      <c r="DH114" s="845"/>
      <c r="DI114" s="845"/>
      <c r="DJ114" s="845"/>
      <c r="DK114" s="846"/>
      <c r="DL114" s="847" t="s">
        <v>129</v>
      </c>
      <c r="DM114" s="845"/>
      <c r="DN114" s="845"/>
      <c r="DO114" s="845"/>
      <c r="DP114" s="846"/>
      <c r="DQ114" s="847" t="s">
        <v>129</v>
      </c>
      <c r="DR114" s="845"/>
      <c r="DS114" s="845"/>
      <c r="DT114" s="845"/>
      <c r="DU114" s="846"/>
      <c r="DV114" s="889" t="s">
        <v>129</v>
      </c>
      <c r="DW114" s="890"/>
      <c r="DX114" s="890"/>
      <c r="DY114" s="890"/>
      <c r="DZ114" s="891"/>
    </row>
    <row r="115" spans="1:130" s="226" customFormat="1" ht="26.25" customHeight="1" x14ac:dyDescent="0.15">
      <c r="A115" s="979"/>
      <c r="B115" s="980"/>
      <c r="C115" s="817" t="s">
        <v>456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129</v>
      </c>
      <c r="AB115" s="984"/>
      <c r="AC115" s="984"/>
      <c r="AD115" s="984"/>
      <c r="AE115" s="985"/>
      <c r="AF115" s="986" t="s">
        <v>129</v>
      </c>
      <c r="AG115" s="984"/>
      <c r="AH115" s="984"/>
      <c r="AI115" s="984"/>
      <c r="AJ115" s="985"/>
      <c r="AK115" s="986" t="s">
        <v>129</v>
      </c>
      <c r="AL115" s="984"/>
      <c r="AM115" s="984"/>
      <c r="AN115" s="984"/>
      <c r="AO115" s="985"/>
      <c r="AP115" s="987" t="s">
        <v>129</v>
      </c>
      <c r="AQ115" s="988"/>
      <c r="AR115" s="988"/>
      <c r="AS115" s="988"/>
      <c r="AT115" s="989"/>
      <c r="AU115" s="997"/>
      <c r="AV115" s="998"/>
      <c r="AW115" s="998"/>
      <c r="AX115" s="998"/>
      <c r="AY115" s="998"/>
      <c r="AZ115" s="880" t="s">
        <v>457</v>
      </c>
      <c r="BA115" s="817"/>
      <c r="BB115" s="817"/>
      <c r="BC115" s="817"/>
      <c r="BD115" s="817"/>
      <c r="BE115" s="817"/>
      <c r="BF115" s="817"/>
      <c r="BG115" s="817"/>
      <c r="BH115" s="817"/>
      <c r="BI115" s="817"/>
      <c r="BJ115" s="817"/>
      <c r="BK115" s="817"/>
      <c r="BL115" s="817"/>
      <c r="BM115" s="817"/>
      <c r="BN115" s="817"/>
      <c r="BO115" s="817"/>
      <c r="BP115" s="818"/>
      <c r="BQ115" s="881" t="s">
        <v>129</v>
      </c>
      <c r="BR115" s="882"/>
      <c r="BS115" s="882"/>
      <c r="BT115" s="882"/>
      <c r="BU115" s="882"/>
      <c r="BV115" s="882" t="s">
        <v>129</v>
      </c>
      <c r="BW115" s="882"/>
      <c r="BX115" s="882"/>
      <c r="BY115" s="882"/>
      <c r="BZ115" s="882"/>
      <c r="CA115" s="882" t="s">
        <v>129</v>
      </c>
      <c r="CB115" s="882"/>
      <c r="CC115" s="882"/>
      <c r="CD115" s="882"/>
      <c r="CE115" s="882"/>
      <c r="CF115" s="940" t="s">
        <v>129</v>
      </c>
      <c r="CG115" s="941"/>
      <c r="CH115" s="941"/>
      <c r="CI115" s="941"/>
      <c r="CJ115" s="941"/>
      <c r="CK115" s="992"/>
      <c r="CL115" s="886"/>
      <c r="CM115" s="880" t="s">
        <v>458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129</v>
      </c>
      <c r="DH115" s="845"/>
      <c r="DI115" s="845"/>
      <c r="DJ115" s="845"/>
      <c r="DK115" s="846"/>
      <c r="DL115" s="847" t="s">
        <v>129</v>
      </c>
      <c r="DM115" s="845"/>
      <c r="DN115" s="845"/>
      <c r="DO115" s="845"/>
      <c r="DP115" s="846"/>
      <c r="DQ115" s="847" t="s">
        <v>129</v>
      </c>
      <c r="DR115" s="845"/>
      <c r="DS115" s="845"/>
      <c r="DT115" s="845"/>
      <c r="DU115" s="846"/>
      <c r="DV115" s="889" t="s">
        <v>129</v>
      </c>
      <c r="DW115" s="890"/>
      <c r="DX115" s="890"/>
      <c r="DY115" s="890"/>
      <c r="DZ115" s="891"/>
    </row>
    <row r="116" spans="1:130" s="226" customFormat="1" ht="26.25" customHeight="1" x14ac:dyDescent="0.15">
      <c r="A116" s="981"/>
      <c r="B116" s="982"/>
      <c r="C116" s="904" t="s">
        <v>459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442</v>
      </c>
      <c r="AB116" s="845"/>
      <c r="AC116" s="845"/>
      <c r="AD116" s="845"/>
      <c r="AE116" s="846"/>
      <c r="AF116" s="847">
        <v>121</v>
      </c>
      <c r="AG116" s="845"/>
      <c r="AH116" s="845"/>
      <c r="AI116" s="845"/>
      <c r="AJ116" s="846"/>
      <c r="AK116" s="847">
        <v>176</v>
      </c>
      <c r="AL116" s="845"/>
      <c r="AM116" s="845"/>
      <c r="AN116" s="845"/>
      <c r="AO116" s="846"/>
      <c r="AP116" s="889">
        <v>0</v>
      </c>
      <c r="AQ116" s="890"/>
      <c r="AR116" s="890"/>
      <c r="AS116" s="890"/>
      <c r="AT116" s="891"/>
      <c r="AU116" s="997"/>
      <c r="AV116" s="998"/>
      <c r="AW116" s="998"/>
      <c r="AX116" s="998"/>
      <c r="AY116" s="998"/>
      <c r="AZ116" s="974" t="s">
        <v>460</v>
      </c>
      <c r="BA116" s="975"/>
      <c r="BB116" s="975"/>
      <c r="BC116" s="975"/>
      <c r="BD116" s="975"/>
      <c r="BE116" s="975"/>
      <c r="BF116" s="975"/>
      <c r="BG116" s="975"/>
      <c r="BH116" s="975"/>
      <c r="BI116" s="975"/>
      <c r="BJ116" s="975"/>
      <c r="BK116" s="975"/>
      <c r="BL116" s="975"/>
      <c r="BM116" s="975"/>
      <c r="BN116" s="975"/>
      <c r="BO116" s="975"/>
      <c r="BP116" s="976"/>
      <c r="BQ116" s="881" t="s">
        <v>129</v>
      </c>
      <c r="BR116" s="882"/>
      <c r="BS116" s="882"/>
      <c r="BT116" s="882"/>
      <c r="BU116" s="882"/>
      <c r="BV116" s="882" t="s">
        <v>129</v>
      </c>
      <c r="BW116" s="882"/>
      <c r="BX116" s="882"/>
      <c r="BY116" s="882"/>
      <c r="BZ116" s="882"/>
      <c r="CA116" s="882" t="s">
        <v>129</v>
      </c>
      <c r="CB116" s="882"/>
      <c r="CC116" s="882"/>
      <c r="CD116" s="882"/>
      <c r="CE116" s="882"/>
      <c r="CF116" s="940" t="s">
        <v>129</v>
      </c>
      <c r="CG116" s="941"/>
      <c r="CH116" s="941"/>
      <c r="CI116" s="941"/>
      <c r="CJ116" s="941"/>
      <c r="CK116" s="992"/>
      <c r="CL116" s="886"/>
      <c r="CM116" s="880" t="s">
        <v>461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129</v>
      </c>
      <c r="DH116" s="845"/>
      <c r="DI116" s="845"/>
      <c r="DJ116" s="845"/>
      <c r="DK116" s="846"/>
      <c r="DL116" s="847" t="s">
        <v>442</v>
      </c>
      <c r="DM116" s="845"/>
      <c r="DN116" s="845"/>
      <c r="DO116" s="845"/>
      <c r="DP116" s="846"/>
      <c r="DQ116" s="847" t="s">
        <v>129</v>
      </c>
      <c r="DR116" s="845"/>
      <c r="DS116" s="845"/>
      <c r="DT116" s="845"/>
      <c r="DU116" s="846"/>
      <c r="DV116" s="889" t="s">
        <v>129</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462</v>
      </c>
      <c r="Z117" s="962"/>
      <c r="AA117" s="967">
        <v>3026516</v>
      </c>
      <c r="AB117" s="968"/>
      <c r="AC117" s="968"/>
      <c r="AD117" s="968"/>
      <c r="AE117" s="969"/>
      <c r="AF117" s="970">
        <v>3292806</v>
      </c>
      <c r="AG117" s="968"/>
      <c r="AH117" s="968"/>
      <c r="AI117" s="968"/>
      <c r="AJ117" s="969"/>
      <c r="AK117" s="970">
        <v>3364613</v>
      </c>
      <c r="AL117" s="968"/>
      <c r="AM117" s="968"/>
      <c r="AN117" s="968"/>
      <c r="AO117" s="969"/>
      <c r="AP117" s="971"/>
      <c r="AQ117" s="972"/>
      <c r="AR117" s="972"/>
      <c r="AS117" s="972"/>
      <c r="AT117" s="973"/>
      <c r="AU117" s="997"/>
      <c r="AV117" s="998"/>
      <c r="AW117" s="998"/>
      <c r="AX117" s="998"/>
      <c r="AY117" s="998"/>
      <c r="AZ117" s="928" t="s">
        <v>463</v>
      </c>
      <c r="BA117" s="929"/>
      <c r="BB117" s="929"/>
      <c r="BC117" s="929"/>
      <c r="BD117" s="929"/>
      <c r="BE117" s="929"/>
      <c r="BF117" s="929"/>
      <c r="BG117" s="929"/>
      <c r="BH117" s="929"/>
      <c r="BI117" s="929"/>
      <c r="BJ117" s="929"/>
      <c r="BK117" s="929"/>
      <c r="BL117" s="929"/>
      <c r="BM117" s="929"/>
      <c r="BN117" s="929"/>
      <c r="BO117" s="929"/>
      <c r="BP117" s="930"/>
      <c r="BQ117" s="881" t="s">
        <v>129</v>
      </c>
      <c r="BR117" s="882"/>
      <c r="BS117" s="882"/>
      <c r="BT117" s="882"/>
      <c r="BU117" s="882"/>
      <c r="BV117" s="882" t="s">
        <v>129</v>
      </c>
      <c r="BW117" s="882"/>
      <c r="BX117" s="882"/>
      <c r="BY117" s="882"/>
      <c r="BZ117" s="882"/>
      <c r="CA117" s="882" t="s">
        <v>129</v>
      </c>
      <c r="CB117" s="882"/>
      <c r="CC117" s="882"/>
      <c r="CD117" s="882"/>
      <c r="CE117" s="882"/>
      <c r="CF117" s="940" t="s">
        <v>129</v>
      </c>
      <c r="CG117" s="941"/>
      <c r="CH117" s="941"/>
      <c r="CI117" s="941"/>
      <c r="CJ117" s="941"/>
      <c r="CK117" s="992"/>
      <c r="CL117" s="886"/>
      <c r="CM117" s="880" t="s">
        <v>464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129</v>
      </c>
      <c r="DH117" s="845"/>
      <c r="DI117" s="845"/>
      <c r="DJ117" s="845"/>
      <c r="DK117" s="846"/>
      <c r="DL117" s="847" t="s">
        <v>129</v>
      </c>
      <c r="DM117" s="845"/>
      <c r="DN117" s="845"/>
      <c r="DO117" s="845"/>
      <c r="DP117" s="846"/>
      <c r="DQ117" s="847" t="s">
        <v>129</v>
      </c>
      <c r="DR117" s="845"/>
      <c r="DS117" s="845"/>
      <c r="DT117" s="845"/>
      <c r="DU117" s="846"/>
      <c r="DV117" s="889" t="s">
        <v>129</v>
      </c>
      <c r="DW117" s="890"/>
      <c r="DX117" s="890"/>
      <c r="DY117" s="890"/>
      <c r="DZ117" s="891"/>
    </row>
    <row r="118" spans="1:130" s="226" customFormat="1" ht="26.25" customHeight="1" x14ac:dyDescent="0.15">
      <c r="A118" s="96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434</v>
      </c>
      <c r="AB118" s="961"/>
      <c r="AC118" s="961"/>
      <c r="AD118" s="961"/>
      <c r="AE118" s="962"/>
      <c r="AF118" s="963" t="s">
        <v>435</v>
      </c>
      <c r="AG118" s="961"/>
      <c r="AH118" s="961"/>
      <c r="AI118" s="961"/>
      <c r="AJ118" s="962"/>
      <c r="AK118" s="963" t="s">
        <v>307</v>
      </c>
      <c r="AL118" s="961"/>
      <c r="AM118" s="961"/>
      <c r="AN118" s="961"/>
      <c r="AO118" s="962"/>
      <c r="AP118" s="964" t="s">
        <v>436</v>
      </c>
      <c r="AQ118" s="965"/>
      <c r="AR118" s="965"/>
      <c r="AS118" s="965"/>
      <c r="AT118" s="966"/>
      <c r="AU118" s="997"/>
      <c r="AV118" s="998"/>
      <c r="AW118" s="998"/>
      <c r="AX118" s="998"/>
      <c r="AY118" s="998"/>
      <c r="AZ118" s="903" t="s">
        <v>465</v>
      </c>
      <c r="BA118" s="904"/>
      <c r="BB118" s="904"/>
      <c r="BC118" s="904"/>
      <c r="BD118" s="904"/>
      <c r="BE118" s="904"/>
      <c r="BF118" s="904"/>
      <c r="BG118" s="904"/>
      <c r="BH118" s="904"/>
      <c r="BI118" s="904"/>
      <c r="BJ118" s="904"/>
      <c r="BK118" s="904"/>
      <c r="BL118" s="904"/>
      <c r="BM118" s="904"/>
      <c r="BN118" s="904"/>
      <c r="BO118" s="904"/>
      <c r="BP118" s="905"/>
      <c r="BQ118" s="944">
        <v>48845</v>
      </c>
      <c r="BR118" s="910"/>
      <c r="BS118" s="910"/>
      <c r="BT118" s="910"/>
      <c r="BU118" s="910"/>
      <c r="BV118" s="910">
        <v>65144</v>
      </c>
      <c r="BW118" s="910"/>
      <c r="BX118" s="910"/>
      <c r="BY118" s="910"/>
      <c r="BZ118" s="910"/>
      <c r="CA118" s="910" t="s">
        <v>129</v>
      </c>
      <c r="CB118" s="910"/>
      <c r="CC118" s="910"/>
      <c r="CD118" s="910"/>
      <c r="CE118" s="910"/>
      <c r="CF118" s="940" t="s">
        <v>129</v>
      </c>
      <c r="CG118" s="941"/>
      <c r="CH118" s="941"/>
      <c r="CI118" s="941"/>
      <c r="CJ118" s="941"/>
      <c r="CK118" s="992"/>
      <c r="CL118" s="886"/>
      <c r="CM118" s="880" t="s">
        <v>466</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129</v>
      </c>
      <c r="DH118" s="845"/>
      <c r="DI118" s="845"/>
      <c r="DJ118" s="845"/>
      <c r="DK118" s="846"/>
      <c r="DL118" s="847" t="s">
        <v>129</v>
      </c>
      <c r="DM118" s="845"/>
      <c r="DN118" s="845"/>
      <c r="DO118" s="845"/>
      <c r="DP118" s="846"/>
      <c r="DQ118" s="847" t="s">
        <v>129</v>
      </c>
      <c r="DR118" s="845"/>
      <c r="DS118" s="845"/>
      <c r="DT118" s="845"/>
      <c r="DU118" s="846"/>
      <c r="DV118" s="889" t="s">
        <v>129</v>
      </c>
      <c r="DW118" s="890"/>
      <c r="DX118" s="890"/>
      <c r="DY118" s="890"/>
      <c r="DZ118" s="891"/>
    </row>
    <row r="119" spans="1:130" s="226" customFormat="1" ht="26.25" customHeight="1" x14ac:dyDescent="0.15">
      <c r="A119" s="883" t="s">
        <v>440</v>
      </c>
      <c r="B119" s="884"/>
      <c r="C119" s="925" t="s">
        <v>441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129</v>
      </c>
      <c r="AB119" s="954"/>
      <c r="AC119" s="954"/>
      <c r="AD119" s="954"/>
      <c r="AE119" s="955"/>
      <c r="AF119" s="956" t="s">
        <v>129</v>
      </c>
      <c r="AG119" s="954"/>
      <c r="AH119" s="954"/>
      <c r="AI119" s="954"/>
      <c r="AJ119" s="955"/>
      <c r="AK119" s="956" t="s">
        <v>129</v>
      </c>
      <c r="AL119" s="954"/>
      <c r="AM119" s="954"/>
      <c r="AN119" s="954"/>
      <c r="AO119" s="955"/>
      <c r="AP119" s="957" t="s">
        <v>129</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467</v>
      </c>
      <c r="BP119" s="943"/>
      <c r="BQ119" s="944">
        <v>39777935</v>
      </c>
      <c r="BR119" s="910"/>
      <c r="BS119" s="910"/>
      <c r="BT119" s="910"/>
      <c r="BU119" s="910"/>
      <c r="BV119" s="910">
        <v>40116805</v>
      </c>
      <c r="BW119" s="910"/>
      <c r="BX119" s="910"/>
      <c r="BY119" s="910"/>
      <c r="BZ119" s="910"/>
      <c r="CA119" s="910">
        <v>39946786</v>
      </c>
      <c r="CB119" s="910"/>
      <c r="CC119" s="910"/>
      <c r="CD119" s="910"/>
      <c r="CE119" s="910"/>
      <c r="CF119" s="813"/>
      <c r="CG119" s="814"/>
      <c r="CH119" s="814"/>
      <c r="CI119" s="814"/>
      <c r="CJ119" s="899"/>
      <c r="CK119" s="993"/>
      <c r="CL119" s="888"/>
      <c r="CM119" s="903" t="s">
        <v>468</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129</v>
      </c>
      <c r="DH119" s="829"/>
      <c r="DI119" s="829"/>
      <c r="DJ119" s="829"/>
      <c r="DK119" s="830"/>
      <c r="DL119" s="831" t="s">
        <v>469</v>
      </c>
      <c r="DM119" s="829"/>
      <c r="DN119" s="829"/>
      <c r="DO119" s="829"/>
      <c r="DP119" s="830"/>
      <c r="DQ119" s="831" t="s">
        <v>129</v>
      </c>
      <c r="DR119" s="829"/>
      <c r="DS119" s="829"/>
      <c r="DT119" s="829"/>
      <c r="DU119" s="830"/>
      <c r="DV119" s="913" t="s">
        <v>129</v>
      </c>
      <c r="DW119" s="914"/>
      <c r="DX119" s="914"/>
      <c r="DY119" s="914"/>
      <c r="DZ119" s="915"/>
    </row>
    <row r="120" spans="1:130" s="226" customFormat="1" ht="26.25" customHeight="1" x14ac:dyDescent="0.15">
      <c r="A120" s="885"/>
      <c r="B120" s="886"/>
      <c r="C120" s="880" t="s">
        <v>445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129</v>
      </c>
      <c r="AB120" s="845"/>
      <c r="AC120" s="845"/>
      <c r="AD120" s="845"/>
      <c r="AE120" s="846"/>
      <c r="AF120" s="847" t="s">
        <v>129</v>
      </c>
      <c r="AG120" s="845"/>
      <c r="AH120" s="845"/>
      <c r="AI120" s="845"/>
      <c r="AJ120" s="846"/>
      <c r="AK120" s="847" t="s">
        <v>129</v>
      </c>
      <c r="AL120" s="845"/>
      <c r="AM120" s="845"/>
      <c r="AN120" s="845"/>
      <c r="AO120" s="846"/>
      <c r="AP120" s="889" t="s">
        <v>129</v>
      </c>
      <c r="AQ120" s="890"/>
      <c r="AR120" s="890"/>
      <c r="AS120" s="890"/>
      <c r="AT120" s="891"/>
      <c r="AU120" s="945" t="s">
        <v>470</v>
      </c>
      <c r="AV120" s="946"/>
      <c r="AW120" s="946"/>
      <c r="AX120" s="946"/>
      <c r="AY120" s="947"/>
      <c r="AZ120" s="925" t="s">
        <v>471</v>
      </c>
      <c r="BA120" s="873"/>
      <c r="BB120" s="873"/>
      <c r="BC120" s="873"/>
      <c r="BD120" s="873"/>
      <c r="BE120" s="873"/>
      <c r="BF120" s="873"/>
      <c r="BG120" s="873"/>
      <c r="BH120" s="873"/>
      <c r="BI120" s="873"/>
      <c r="BJ120" s="873"/>
      <c r="BK120" s="873"/>
      <c r="BL120" s="873"/>
      <c r="BM120" s="873"/>
      <c r="BN120" s="873"/>
      <c r="BO120" s="873"/>
      <c r="BP120" s="874"/>
      <c r="BQ120" s="926">
        <v>3566326</v>
      </c>
      <c r="BR120" s="907"/>
      <c r="BS120" s="907"/>
      <c r="BT120" s="907"/>
      <c r="BU120" s="907"/>
      <c r="BV120" s="907">
        <v>3375436</v>
      </c>
      <c r="BW120" s="907"/>
      <c r="BX120" s="907"/>
      <c r="BY120" s="907"/>
      <c r="BZ120" s="907"/>
      <c r="CA120" s="907">
        <v>4342023</v>
      </c>
      <c r="CB120" s="907"/>
      <c r="CC120" s="907"/>
      <c r="CD120" s="907"/>
      <c r="CE120" s="907"/>
      <c r="CF120" s="931">
        <v>34.9</v>
      </c>
      <c r="CG120" s="932"/>
      <c r="CH120" s="932"/>
      <c r="CI120" s="932"/>
      <c r="CJ120" s="932"/>
      <c r="CK120" s="933" t="s">
        <v>472</v>
      </c>
      <c r="CL120" s="917"/>
      <c r="CM120" s="917"/>
      <c r="CN120" s="917"/>
      <c r="CO120" s="918"/>
      <c r="CP120" s="937" t="s">
        <v>473</v>
      </c>
      <c r="CQ120" s="938"/>
      <c r="CR120" s="938"/>
      <c r="CS120" s="938"/>
      <c r="CT120" s="938"/>
      <c r="CU120" s="938"/>
      <c r="CV120" s="938"/>
      <c r="CW120" s="938"/>
      <c r="CX120" s="938"/>
      <c r="CY120" s="938"/>
      <c r="CZ120" s="938"/>
      <c r="DA120" s="938"/>
      <c r="DB120" s="938"/>
      <c r="DC120" s="938"/>
      <c r="DD120" s="938"/>
      <c r="DE120" s="938"/>
      <c r="DF120" s="939"/>
      <c r="DG120" s="926">
        <v>1196309</v>
      </c>
      <c r="DH120" s="907"/>
      <c r="DI120" s="907"/>
      <c r="DJ120" s="907"/>
      <c r="DK120" s="907"/>
      <c r="DL120" s="907">
        <v>1163042</v>
      </c>
      <c r="DM120" s="907"/>
      <c r="DN120" s="907"/>
      <c r="DO120" s="907"/>
      <c r="DP120" s="907"/>
      <c r="DQ120" s="907">
        <v>1105826</v>
      </c>
      <c r="DR120" s="907"/>
      <c r="DS120" s="907"/>
      <c r="DT120" s="907"/>
      <c r="DU120" s="907"/>
      <c r="DV120" s="908">
        <v>8.9</v>
      </c>
      <c r="DW120" s="908"/>
      <c r="DX120" s="908"/>
      <c r="DY120" s="908"/>
      <c r="DZ120" s="909"/>
    </row>
    <row r="121" spans="1:130" s="226" customFormat="1" ht="26.25" customHeight="1" x14ac:dyDescent="0.15">
      <c r="A121" s="885"/>
      <c r="B121" s="886"/>
      <c r="C121" s="928" t="s">
        <v>474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129</v>
      </c>
      <c r="AB121" s="845"/>
      <c r="AC121" s="845"/>
      <c r="AD121" s="845"/>
      <c r="AE121" s="846"/>
      <c r="AF121" s="847" t="s">
        <v>129</v>
      </c>
      <c r="AG121" s="845"/>
      <c r="AH121" s="845"/>
      <c r="AI121" s="845"/>
      <c r="AJ121" s="846"/>
      <c r="AK121" s="847" t="s">
        <v>129</v>
      </c>
      <c r="AL121" s="845"/>
      <c r="AM121" s="845"/>
      <c r="AN121" s="845"/>
      <c r="AO121" s="846"/>
      <c r="AP121" s="889" t="s">
        <v>129</v>
      </c>
      <c r="AQ121" s="890"/>
      <c r="AR121" s="890"/>
      <c r="AS121" s="890"/>
      <c r="AT121" s="891"/>
      <c r="AU121" s="948"/>
      <c r="AV121" s="949"/>
      <c r="AW121" s="949"/>
      <c r="AX121" s="949"/>
      <c r="AY121" s="950"/>
      <c r="AZ121" s="880" t="s">
        <v>475</v>
      </c>
      <c r="BA121" s="817"/>
      <c r="BB121" s="817"/>
      <c r="BC121" s="817"/>
      <c r="BD121" s="817"/>
      <c r="BE121" s="817"/>
      <c r="BF121" s="817"/>
      <c r="BG121" s="817"/>
      <c r="BH121" s="817"/>
      <c r="BI121" s="817"/>
      <c r="BJ121" s="817"/>
      <c r="BK121" s="817"/>
      <c r="BL121" s="817"/>
      <c r="BM121" s="817"/>
      <c r="BN121" s="817"/>
      <c r="BO121" s="817"/>
      <c r="BP121" s="818"/>
      <c r="BQ121" s="881">
        <v>2142667</v>
      </c>
      <c r="BR121" s="882"/>
      <c r="BS121" s="882"/>
      <c r="BT121" s="882"/>
      <c r="BU121" s="882"/>
      <c r="BV121" s="882">
        <v>1929523</v>
      </c>
      <c r="BW121" s="882"/>
      <c r="BX121" s="882"/>
      <c r="BY121" s="882"/>
      <c r="BZ121" s="882"/>
      <c r="CA121" s="882">
        <v>2106284</v>
      </c>
      <c r="CB121" s="882"/>
      <c r="CC121" s="882"/>
      <c r="CD121" s="882"/>
      <c r="CE121" s="882"/>
      <c r="CF121" s="940">
        <v>16.899999999999999</v>
      </c>
      <c r="CG121" s="941"/>
      <c r="CH121" s="941"/>
      <c r="CI121" s="941"/>
      <c r="CJ121" s="941"/>
      <c r="CK121" s="934"/>
      <c r="CL121" s="920"/>
      <c r="CM121" s="920"/>
      <c r="CN121" s="920"/>
      <c r="CO121" s="921"/>
      <c r="CP121" s="900" t="s">
        <v>476</v>
      </c>
      <c r="CQ121" s="901"/>
      <c r="CR121" s="901"/>
      <c r="CS121" s="901"/>
      <c r="CT121" s="901"/>
      <c r="CU121" s="901"/>
      <c r="CV121" s="901"/>
      <c r="CW121" s="901"/>
      <c r="CX121" s="901"/>
      <c r="CY121" s="901"/>
      <c r="CZ121" s="901"/>
      <c r="DA121" s="901"/>
      <c r="DB121" s="901"/>
      <c r="DC121" s="901"/>
      <c r="DD121" s="901"/>
      <c r="DE121" s="901"/>
      <c r="DF121" s="902"/>
      <c r="DG121" s="881">
        <v>449836</v>
      </c>
      <c r="DH121" s="882"/>
      <c r="DI121" s="882"/>
      <c r="DJ121" s="882"/>
      <c r="DK121" s="882"/>
      <c r="DL121" s="882">
        <v>578492</v>
      </c>
      <c r="DM121" s="882"/>
      <c r="DN121" s="882"/>
      <c r="DO121" s="882"/>
      <c r="DP121" s="882"/>
      <c r="DQ121" s="882">
        <v>682941</v>
      </c>
      <c r="DR121" s="882"/>
      <c r="DS121" s="882"/>
      <c r="DT121" s="882"/>
      <c r="DU121" s="882"/>
      <c r="DV121" s="859">
        <v>5.5</v>
      </c>
      <c r="DW121" s="859"/>
      <c r="DX121" s="859"/>
      <c r="DY121" s="859"/>
      <c r="DZ121" s="860"/>
    </row>
    <row r="122" spans="1:130" s="226" customFormat="1" ht="26.25" customHeight="1" x14ac:dyDescent="0.15">
      <c r="A122" s="885"/>
      <c r="B122" s="886"/>
      <c r="C122" s="880" t="s">
        <v>455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129</v>
      </c>
      <c r="AB122" s="845"/>
      <c r="AC122" s="845"/>
      <c r="AD122" s="845"/>
      <c r="AE122" s="846"/>
      <c r="AF122" s="847" t="s">
        <v>129</v>
      </c>
      <c r="AG122" s="845"/>
      <c r="AH122" s="845"/>
      <c r="AI122" s="845"/>
      <c r="AJ122" s="846"/>
      <c r="AK122" s="847" t="s">
        <v>469</v>
      </c>
      <c r="AL122" s="845"/>
      <c r="AM122" s="845"/>
      <c r="AN122" s="845"/>
      <c r="AO122" s="846"/>
      <c r="AP122" s="889" t="s">
        <v>129</v>
      </c>
      <c r="AQ122" s="890"/>
      <c r="AR122" s="890"/>
      <c r="AS122" s="890"/>
      <c r="AT122" s="891"/>
      <c r="AU122" s="948"/>
      <c r="AV122" s="949"/>
      <c r="AW122" s="949"/>
      <c r="AX122" s="949"/>
      <c r="AY122" s="950"/>
      <c r="AZ122" s="903" t="s">
        <v>477</v>
      </c>
      <c r="BA122" s="904"/>
      <c r="BB122" s="904"/>
      <c r="BC122" s="904"/>
      <c r="BD122" s="904"/>
      <c r="BE122" s="904"/>
      <c r="BF122" s="904"/>
      <c r="BG122" s="904"/>
      <c r="BH122" s="904"/>
      <c r="BI122" s="904"/>
      <c r="BJ122" s="904"/>
      <c r="BK122" s="904"/>
      <c r="BL122" s="904"/>
      <c r="BM122" s="904"/>
      <c r="BN122" s="904"/>
      <c r="BO122" s="904"/>
      <c r="BP122" s="905"/>
      <c r="BQ122" s="944">
        <v>23904584</v>
      </c>
      <c r="BR122" s="910"/>
      <c r="BS122" s="910"/>
      <c r="BT122" s="910"/>
      <c r="BU122" s="910"/>
      <c r="BV122" s="910">
        <v>24595960</v>
      </c>
      <c r="BW122" s="910"/>
      <c r="BX122" s="910"/>
      <c r="BY122" s="910"/>
      <c r="BZ122" s="910"/>
      <c r="CA122" s="910">
        <v>24262060</v>
      </c>
      <c r="CB122" s="910"/>
      <c r="CC122" s="910"/>
      <c r="CD122" s="910"/>
      <c r="CE122" s="910"/>
      <c r="CF122" s="911">
        <v>194.7</v>
      </c>
      <c r="CG122" s="912"/>
      <c r="CH122" s="912"/>
      <c r="CI122" s="912"/>
      <c r="CJ122" s="912"/>
      <c r="CK122" s="934"/>
      <c r="CL122" s="920"/>
      <c r="CM122" s="920"/>
      <c r="CN122" s="920"/>
      <c r="CO122" s="921"/>
      <c r="CP122" s="900" t="s">
        <v>407</v>
      </c>
      <c r="CQ122" s="901"/>
      <c r="CR122" s="901"/>
      <c r="CS122" s="901"/>
      <c r="CT122" s="901"/>
      <c r="CU122" s="901"/>
      <c r="CV122" s="901"/>
      <c r="CW122" s="901"/>
      <c r="CX122" s="901"/>
      <c r="CY122" s="901"/>
      <c r="CZ122" s="901"/>
      <c r="DA122" s="901"/>
      <c r="DB122" s="901"/>
      <c r="DC122" s="901"/>
      <c r="DD122" s="901"/>
      <c r="DE122" s="901"/>
      <c r="DF122" s="902"/>
      <c r="DG122" s="881" t="s">
        <v>129</v>
      </c>
      <c r="DH122" s="882"/>
      <c r="DI122" s="882"/>
      <c r="DJ122" s="882"/>
      <c r="DK122" s="882"/>
      <c r="DL122" s="882" t="s">
        <v>129</v>
      </c>
      <c r="DM122" s="882"/>
      <c r="DN122" s="882"/>
      <c r="DO122" s="882"/>
      <c r="DP122" s="882"/>
      <c r="DQ122" s="882" t="s">
        <v>129</v>
      </c>
      <c r="DR122" s="882"/>
      <c r="DS122" s="882"/>
      <c r="DT122" s="882"/>
      <c r="DU122" s="882"/>
      <c r="DV122" s="859" t="s">
        <v>129</v>
      </c>
      <c r="DW122" s="859"/>
      <c r="DX122" s="859"/>
      <c r="DY122" s="859"/>
      <c r="DZ122" s="860"/>
    </row>
    <row r="123" spans="1:130" s="226" customFormat="1" ht="26.25" customHeight="1" x14ac:dyDescent="0.15">
      <c r="A123" s="885"/>
      <c r="B123" s="886"/>
      <c r="C123" s="880" t="s">
        <v>461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129</v>
      </c>
      <c r="AB123" s="845"/>
      <c r="AC123" s="845"/>
      <c r="AD123" s="845"/>
      <c r="AE123" s="846"/>
      <c r="AF123" s="847" t="s">
        <v>129</v>
      </c>
      <c r="AG123" s="845"/>
      <c r="AH123" s="845"/>
      <c r="AI123" s="845"/>
      <c r="AJ123" s="846"/>
      <c r="AK123" s="847" t="s">
        <v>129</v>
      </c>
      <c r="AL123" s="845"/>
      <c r="AM123" s="845"/>
      <c r="AN123" s="845"/>
      <c r="AO123" s="846"/>
      <c r="AP123" s="889" t="s">
        <v>129</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478</v>
      </c>
      <c r="BP123" s="943"/>
      <c r="BQ123" s="897">
        <v>29613577</v>
      </c>
      <c r="BR123" s="898"/>
      <c r="BS123" s="898"/>
      <c r="BT123" s="898"/>
      <c r="BU123" s="898"/>
      <c r="BV123" s="898">
        <v>29900919</v>
      </c>
      <c r="BW123" s="898"/>
      <c r="BX123" s="898"/>
      <c r="BY123" s="898"/>
      <c r="BZ123" s="898"/>
      <c r="CA123" s="898">
        <v>30710367</v>
      </c>
      <c r="CB123" s="898"/>
      <c r="CC123" s="898"/>
      <c r="CD123" s="898"/>
      <c r="CE123" s="898"/>
      <c r="CF123" s="813"/>
      <c r="CG123" s="814"/>
      <c r="CH123" s="814"/>
      <c r="CI123" s="814"/>
      <c r="CJ123" s="899"/>
      <c r="CK123" s="934"/>
      <c r="CL123" s="920"/>
      <c r="CM123" s="920"/>
      <c r="CN123" s="920"/>
      <c r="CO123" s="921"/>
      <c r="CP123" s="900" t="s">
        <v>408</v>
      </c>
      <c r="CQ123" s="901"/>
      <c r="CR123" s="901"/>
      <c r="CS123" s="901"/>
      <c r="CT123" s="901"/>
      <c r="CU123" s="901"/>
      <c r="CV123" s="901"/>
      <c r="CW123" s="901"/>
      <c r="CX123" s="901"/>
      <c r="CY123" s="901"/>
      <c r="CZ123" s="901"/>
      <c r="DA123" s="901"/>
      <c r="DB123" s="901"/>
      <c r="DC123" s="901"/>
      <c r="DD123" s="901"/>
      <c r="DE123" s="901"/>
      <c r="DF123" s="902"/>
      <c r="DG123" s="844" t="s">
        <v>129</v>
      </c>
      <c r="DH123" s="845"/>
      <c r="DI123" s="845"/>
      <c r="DJ123" s="845"/>
      <c r="DK123" s="846"/>
      <c r="DL123" s="847" t="s">
        <v>129</v>
      </c>
      <c r="DM123" s="845"/>
      <c r="DN123" s="845"/>
      <c r="DO123" s="845"/>
      <c r="DP123" s="846"/>
      <c r="DQ123" s="847" t="s">
        <v>129</v>
      </c>
      <c r="DR123" s="845"/>
      <c r="DS123" s="845"/>
      <c r="DT123" s="845"/>
      <c r="DU123" s="846"/>
      <c r="DV123" s="889" t="s">
        <v>129</v>
      </c>
      <c r="DW123" s="890"/>
      <c r="DX123" s="890"/>
      <c r="DY123" s="890"/>
      <c r="DZ123" s="891"/>
    </row>
    <row r="124" spans="1:130" s="226" customFormat="1" ht="26.25" customHeight="1" thickBot="1" x14ac:dyDescent="0.2">
      <c r="A124" s="885"/>
      <c r="B124" s="886"/>
      <c r="C124" s="880" t="s">
        <v>464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129</v>
      </c>
      <c r="AB124" s="845"/>
      <c r="AC124" s="845"/>
      <c r="AD124" s="845"/>
      <c r="AE124" s="846"/>
      <c r="AF124" s="847" t="s">
        <v>129</v>
      </c>
      <c r="AG124" s="845"/>
      <c r="AH124" s="845"/>
      <c r="AI124" s="845"/>
      <c r="AJ124" s="846"/>
      <c r="AK124" s="847" t="s">
        <v>129</v>
      </c>
      <c r="AL124" s="845"/>
      <c r="AM124" s="845"/>
      <c r="AN124" s="845"/>
      <c r="AO124" s="846"/>
      <c r="AP124" s="889" t="s">
        <v>129</v>
      </c>
      <c r="AQ124" s="890"/>
      <c r="AR124" s="890"/>
      <c r="AS124" s="890"/>
      <c r="AT124" s="891"/>
      <c r="AU124" s="892" t="s">
        <v>479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88</v>
      </c>
      <c r="BR124" s="896"/>
      <c r="BS124" s="896"/>
      <c r="BT124" s="896"/>
      <c r="BU124" s="896"/>
      <c r="BV124" s="896">
        <v>85.4</v>
      </c>
      <c r="BW124" s="896"/>
      <c r="BX124" s="896"/>
      <c r="BY124" s="896"/>
      <c r="BZ124" s="896"/>
      <c r="CA124" s="896">
        <v>74.099999999999994</v>
      </c>
      <c r="CB124" s="896"/>
      <c r="CC124" s="896"/>
      <c r="CD124" s="896"/>
      <c r="CE124" s="896"/>
      <c r="CF124" s="791"/>
      <c r="CG124" s="792"/>
      <c r="CH124" s="792"/>
      <c r="CI124" s="792"/>
      <c r="CJ124" s="927"/>
      <c r="CK124" s="935"/>
      <c r="CL124" s="935"/>
      <c r="CM124" s="935"/>
      <c r="CN124" s="935"/>
      <c r="CO124" s="936"/>
      <c r="CP124" s="900" t="s">
        <v>480</v>
      </c>
      <c r="CQ124" s="901"/>
      <c r="CR124" s="901"/>
      <c r="CS124" s="901"/>
      <c r="CT124" s="901"/>
      <c r="CU124" s="901"/>
      <c r="CV124" s="901"/>
      <c r="CW124" s="901"/>
      <c r="CX124" s="901"/>
      <c r="CY124" s="901"/>
      <c r="CZ124" s="901"/>
      <c r="DA124" s="901"/>
      <c r="DB124" s="901"/>
      <c r="DC124" s="901"/>
      <c r="DD124" s="901"/>
      <c r="DE124" s="901"/>
      <c r="DF124" s="902"/>
      <c r="DG124" s="828" t="s">
        <v>129</v>
      </c>
      <c r="DH124" s="829"/>
      <c r="DI124" s="829"/>
      <c r="DJ124" s="829"/>
      <c r="DK124" s="830"/>
      <c r="DL124" s="831" t="s">
        <v>129</v>
      </c>
      <c r="DM124" s="829"/>
      <c r="DN124" s="829"/>
      <c r="DO124" s="829"/>
      <c r="DP124" s="830"/>
      <c r="DQ124" s="831" t="s">
        <v>129</v>
      </c>
      <c r="DR124" s="829"/>
      <c r="DS124" s="829"/>
      <c r="DT124" s="829"/>
      <c r="DU124" s="830"/>
      <c r="DV124" s="913" t="s">
        <v>129</v>
      </c>
      <c r="DW124" s="914"/>
      <c r="DX124" s="914"/>
      <c r="DY124" s="914"/>
      <c r="DZ124" s="915"/>
    </row>
    <row r="125" spans="1:130" s="226" customFormat="1" ht="26.25" customHeight="1" x14ac:dyDescent="0.15">
      <c r="A125" s="885"/>
      <c r="B125" s="886"/>
      <c r="C125" s="880" t="s">
        <v>466</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129</v>
      </c>
      <c r="AB125" s="845"/>
      <c r="AC125" s="845"/>
      <c r="AD125" s="845"/>
      <c r="AE125" s="846"/>
      <c r="AF125" s="847" t="s">
        <v>129</v>
      </c>
      <c r="AG125" s="845"/>
      <c r="AH125" s="845"/>
      <c r="AI125" s="845"/>
      <c r="AJ125" s="846"/>
      <c r="AK125" s="847" t="s">
        <v>129</v>
      </c>
      <c r="AL125" s="845"/>
      <c r="AM125" s="845"/>
      <c r="AN125" s="845"/>
      <c r="AO125" s="846"/>
      <c r="AP125" s="889" t="s">
        <v>129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481</v>
      </c>
      <c r="CL125" s="917"/>
      <c r="CM125" s="917"/>
      <c r="CN125" s="917"/>
      <c r="CO125" s="918"/>
      <c r="CP125" s="925" t="s">
        <v>482</v>
      </c>
      <c r="CQ125" s="873"/>
      <c r="CR125" s="873"/>
      <c r="CS125" s="873"/>
      <c r="CT125" s="873"/>
      <c r="CU125" s="873"/>
      <c r="CV125" s="873"/>
      <c r="CW125" s="873"/>
      <c r="CX125" s="873"/>
      <c r="CY125" s="873"/>
      <c r="CZ125" s="873"/>
      <c r="DA125" s="873"/>
      <c r="DB125" s="873"/>
      <c r="DC125" s="873"/>
      <c r="DD125" s="873"/>
      <c r="DE125" s="873"/>
      <c r="DF125" s="874"/>
      <c r="DG125" s="926" t="s">
        <v>129</v>
      </c>
      <c r="DH125" s="907"/>
      <c r="DI125" s="907"/>
      <c r="DJ125" s="907"/>
      <c r="DK125" s="907"/>
      <c r="DL125" s="907" t="s">
        <v>129</v>
      </c>
      <c r="DM125" s="907"/>
      <c r="DN125" s="907"/>
      <c r="DO125" s="907"/>
      <c r="DP125" s="907"/>
      <c r="DQ125" s="907" t="s">
        <v>129</v>
      </c>
      <c r="DR125" s="907"/>
      <c r="DS125" s="907"/>
      <c r="DT125" s="907"/>
      <c r="DU125" s="907"/>
      <c r="DV125" s="908" t="s">
        <v>129</v>
      </c>
      <c r="DW125" s="908"/>
      <c r="DX125" s="908"/>
      <c r="DY125" s="908"/>
      <c r="DZ125" s="909"/>
    </row>
    <row r="126" spans="1:130" s="226" customFormat="1" ht="26.25" customHeight="1" thickBot="1" x14ac:dyDescent="0.2">
      <c r="A126" s="885"/>
      <c r="B126" s="886"/>
      <c r="C126" s="880" t="s">
        <v>468</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129</v>
      </c>
      <c r="AB126" s="845"/>
      <c r="AC126" s="845"/>
      <c r="AD126" s="845"/>
      <c r="AE126" s="846"/>
      <c r="AF126" s="847" t="s">
        <v>129</v>
      </c>
      <c r="AG126" s="845"/>
      <c r="AH126" s="845"/>
      <c r="AI126" s="845"/>
      <c r="AJ126" s="846"/>
      <c r="AK126" s="847" t="s">
        <v>129</v>
      </c>
      <c r="AL126" s="845"/>
      <c r="AM126" s="845"/>
      <c r="AN126" s="845"/>
      <c r="AO126" s="846"/>
      <c r="AP126" s="889" t="s">
        <v>129</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483</v>
      </c>
      <c r="CQ126" s="817"/>
      <c r="CR126" s="817"/>
      <c r="CS126" s="817"/>
      <c r="CT126" s="817"/>
      <c r="CU126" s="817"/>
      <c r="CV126" s="817"/>
      <c r="CW126" s="817"/>
      <c r="CX126" s="817"/>
      <c r="CY126" s="817"/>
      <c r="CZ126" s="817"/>
      <c r="DA126" s="817"/>
      <c r="DB126" s="817"/>
      <c r="DC126" s="817"/>
      <c r="DD126" s="817"/>
      <c r="DE126" s="817"/>
      <c r="DF126" s="818"/>
      <c r="DG126" s="881" t="s">
        <v>129</v>
      </c>
      <c r="DH126" s="882"/>
      <c r="DI126" s="882"/>
      <c r="DJ126" s="882"/>
      <c r="DK126" s="882"/>
      <c r="DL126" s="882" t="s">
        <v>129</v>
      </c>
      <c r="DM126" s="882"/>
      <c r="DN126" s="882"/>
      <c r="DO126" s="882"/>
      <c r="DP126" s="882"/>
      <c r="DQ126" s="882" t="s">
        <v>129</v>
      </c>
      <c r="DR126" s="882"/>
      <c r="DS126" s="882"/>
      <c r="DT126" s="882"/>
      <c r="DU126" s="882"/>
      <c r="DV126" s="859" t="s">
        <v>129</v>
      </c>
      <c r="DW126" s="859"/>
      <c r="DX126" s="859"/>
      <c r="DY126" s="859"/>
      <c r="DZ126" s="860"/>
    </row>
    <row r="127" spans="1:130" s="226" customFormat="1" ht="26.25" customHeight="1" x14ac:dyDescent="0.15">
      <c r="A127" s="887"/>
      <c r="B127" s="888"/>
      <c r="C127" s="903" t="s">
        <v>484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129</v>
      </c>
      <c r="AB127" s="845"/>
      <c r="AC127" s="845"/>
      <c r="AD127" s="845"/>
      <c r="AE127" s="846"/>
      <c r="AF127" s="847" t="s">
        <v>129</v>
      </c>
      <c r="AG127" s="845"/>
      <c r="AH127" s="845"/>
      <c r="AI127" s="845"/>
      <c r="AJ127" s="846"/>
      <c r="AK127" s="847" t="s">
        <v>129</v>
      </c>
      <c r="AL127" s="845"/>
      <c r="AM127" s="845"/>
      <c r="AN127" s="845"/>
      <c r="AO127" s="846"/>
      <c r="AP127" s="889" t="s">
        <v>129</v>
      </c>
      <c r="AQ127" s="890"/>
      <c r="AR127" s="890"/>
      <c r="AS127" s="890"/>
      <c r="AT127" s="891"/>
      <c r="AU127" s="228"/>
      <c r="AV127" s="228"/>
      <c r="AW127" s="228"/>
      <c r="AX127" s="906" t="s">
        <v>485</v>
      </c>
      <c r="AY127" s="877"/>
      <c r="AZ127" s="877"/>
      <c r="BA127" s="877"/>
      <c r="BB127" s="877"/>
      <c r="BC127" s="877"/>
      <c r="BD127" s="877"/>
      <c r="BE127" s="878"/>
      <c r="BF127" s="876" t="s">
        <v>486</v>
      </c>
      <c r="BG127" s="877"/>
      <c r="BH127" s="877"/>
      <c r="BI127" s="877"/>
      <c r="BJ127" s="877"/>
      <c r="BK127" s="877"/>
      <c r="BL127" s="878"/>
      <c r="BM127" s="876" t="s">
        <v>487</v>
      </c>
      <c r="BN127" s="877"/>
      <c r="BO127" s="877"/>
      <c r="BP127" s="877"/>
      <c r="BQ127" s="877"/>
      <c r="BR127" s="877"/>
      <c r="BS127" s="878"/>
      <c r="BT127" s="876" t="s">
        <v>488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489</v>
      </c>
      <c r="CQ127" s="817"/>
      <c r="CR127" s="817"/>
      <c r="CS127" s="817"/>
      <c r="CT127" s="817"/>
      <c r="CU127" s="817"/>
      <c r="CV127" s="817"/>
      <c r="CW127" s="817"/>
      <c r="CX127" s="817"/>
      <c r="CY127" s="817"/>
      <c r="CZ127" s="817"/>
      <c r="DA127" s="817"/>
      <c r="DB127" s="817"/>
      <c r="DC127" s="817"/>
      <c r="DD127" s="817"/>
      <c r="DE127" s="817"/>
      <c r="DF127" s="818"/>
      <c r="DG127" s="881" t="s">
        <v>129</v>
      </c>
      <c r="DH127" s="882"/>
      <c r="DI127" s="882"/>
      <c r="DJ127" s="882"/>
      <c r="DK127" s="882"/>
      <c r="DL127" s="882" t="s">
        <v>129</v>
      </c>
      <c r="DM127" s="882"/>
      <c r="DN127" s="882"/>
      <c r="DO127" s="882"/>
      <c r="DP127" s="882"/>
      <c r="DQ127" s="882" t="s">
        <v>129</v>
      </c>
      <c r="DR127" s="882"/>
      <c r="DS127" s="882"/>
      <c r="DT127" s="882"/>
      <c r="DU127" s="882"/>
      <c r="DV127" s="859" t="s">
        <v>129</v>
      </c>
      <c r="DW127" s="859"/>
      <c r="DX127" s="859"/>
      <c r="DY127" s="859"/>
      <c r="DZ127" s="860"/>
    </row>
    <row r="128" spans="1:130" s="226" customFormat="1" ht="26.25" customHeight="1" thickBot="1" x14ac:dyDescent="0.2">
      <c r="A128" s="861" t="s">
        <v>490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491</v>
      </c>
      <c r="X128" s="863"/>
      <c r="Y128" s="863"/>
      <c r="Z128" s="864"/>
      <c r="AA128" s="865">
        <v>225785</v>
      </c>
      <c r="AB128" s="866"/>
      <c r="AC128" s="866"/>
      <c r="AD128" s="866"/>
      <c r="AE128" s="867"/>
      <c r="AF128" s="868">
        <v>210050</v>
      </c>
      <c r="AG128" s="866"/>
      <c r="AH128" s="866"/>
      <c r="AI128" s="866"/>
      <c r="AJ128" s="867"/>
      <c r="AK128" s="868">
        <v>209762</v>
      </c>
      <c r="AL128" s="866"/>
      <c r="AM128" s="866"/>
      <c r="AN128" s="866"/>
      <c r="AO128" s="867"/>
      <c r="AP128" s="869"/>
      <c r="AQ128" s="870"/>
      <c r="AR128" s="870"/>
      <c r="AS128" s="870"/>
      <c r="AT128" s="871"/>
      <c r="AU128" s="228"/>
      <c r="AV128" s="228"/>
      <c r="AW128" s="228"/>
      <c r="AX128" s="872" t="s">
        <v>492</v>
      </c>
      <c r="AY128" s="873"/>
      <c r="AZ128" s="873"/>
      <c r="BA128" s="873"/>
      <c r="BB128" s="873"/>
      <c r="BC128" s="873"/>
      <c r="BD128" s="873"/>
      <c r="BE128" s="874"/>
      <c r="BF128" s="851" t="s">
        <v>129</v>
      </c>
      <c r="BG128" s="852"/>
      <c r="BH128" s="852"/>
      <c r="BI128" s="852"/>
      <c r="BJ128" s="852"/>
      <c r="BK128" s="852"/>
      <c r="BL128" s="875"/>
      <c r="BM128" s="851">
        <v>12.81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493</v>
      </c>
      <c r="CQ128" s="795"/>
      <c r="CR128" s="795"/>
      <c r="CS128" s="795"/>
      <c r="CT128" s="795"/>
      <c r="CU128" s="795"/>
      <c r="CV128" s="795"/>
      <c r="CW128" s="795"/>
      <c r="CX128" s="795"/>
      <c r="CY128" s="795"/>
      <c r="CZ128" s="795"/>
      <c r="DA128" s="795"/>
      <c r="DB128" s="795"/>
      <c r="DC128" s="795"/>
      <c r="DD128" s="795"/>
      <c r="DE128" s="795"/>
      <c r="DF128" s="796"/>
      <c r="DG128" s="855" t="s">
        <v>129</v>
      </c>
      <c r="DH128" s="856"/>
      <c r="DI128" s="856"/>
      <c r="DJ128" s="856"/>
      <c r="DK128" s="856"/>
      <c r="DL128" s="856" t="s">
        <v>129</v>
      </c>
      <c r="DM128" s="856"/>
      <c r="DN128" s="856"/>
      <c r="DO128" s="856"/>
      <c r="DP128" s="856"/>
      <c r="DQ128" s="856" t="s">
        <v>469</v>
      </c>
      <c r="DR128" s="856"/>
      <c r="DS128" s="856"/>
      <c r="DT128" s="856"/>
      <c r="DU128" s="856"/>
      <c r="DV128" s="857" t="s">
        <v>129</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494</v>
      </c>
      <c r="X129" s="842"/>
      <c r="Y129" s="842"/>
      <c r="Z129" s="843"/>
      <c r="AA129" s="844">
        <v>13615223</v>
      </c>
      <c r="AB129" s="845"/>
      <c r="AC129" s="845"/>
      <c r="AD129" s="845"/>
      <c r="AE129" s="846"/>
      <c r="AF129" s="847">
        <v>14085963</v>
      </c>
      <c r="AG129" s="845"/>
      <c r="AH129" s="845"/>
      <c r="AI129" s="845"/>
      <c r="AJ129" s="846"/>
      <c r="AK129" s="847">
        <v>14624580</v>
      </c>
      <c r="AL129" s="845"/>
      <c r="AM129" s="845"/>
      <c r="AN129" s="845"/>
      <c r="AO129" s="846"/>
      <c r="AP129" s="848"/>
      <c r="AQ129" s="849"/>
      <c r="AR129" s="849"/>
      <c r="AS129" s="849"/>
      <c r="AT129" s="850"/>
      <c r="AU129" s="229"/>
      <c r="AV129" s="229"/>
      <c r="AW129" s="229"/>
      <c r="AX129" s="816" t="s">
        <v>495</v>
      </c>
      <c r="AY129" s="817"/>
      <c r="AZ129" s="817"/>
      <c r="BA129" s="817"/>
      <c r="BB129" s="817"/>
      <c r="BC129" s="817"/>
      <c r="BD129" s="817"/>
      <c r="BE129" s="818"/>
      <c r="BF129" s="835" t="s">
        <v>129</v>
      </c>
      <c r="BG129" s="836"/>
      <c r="BH129" s="836"/>
      <c r="BI129" s="836"/>
      <c r="BJ129" s="836"/>
      <c r="BK129" s="836"/>
      <c r="BL129" s="837"/>
      <c r="BM129" s="835">
        <v>17.809999999999999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497</v>
      </c>
      <c r="X130" s="842"/>
      <c r="Y130" s="842"/>
      <c r="Z130" s="843"/>
      <c r="AA130" s="844">
        <v>2071939</v>
      </c>
      <c r="AB130" s="845"/>
      <c r="AC130" s="845"/>
      <c r="AD130" s="845"/>
      <c r="AE130" s="846"/>
      <c r="AF130" s="847">
        <v>2133987</v>
      </c>
      <c r="AG130" s="845"/>
      <c r="AH130" s="845"/>
      <c r="AI130" s="845"/>
      <c r="AJ130" s="846"/>
      <c r="AK130" s="847">
        <v>2166108</v>
      </c>
      <c r="AL130" s="845"/>
      <c r="AM130" s="845"/>
      <c r="AN130" s="845"/>
      <c r="AO130" s="846"/>
      <c r="AP130" s="848"/>
      <c r="AQ130" s="849"/>
      <c r="AR130" s="849"/>
      <c r="AS130" s="849"/>
      <c r="AT130" s="850"/>
      <c r="AU130" s="229"/>
      <c r="AV130" s="229"/>
      <c r="AW130" s="229"/>
      <c r="AX130" s="816" t="s">
        <v>498</v>
      </c>
      <c r="AY130" s="817"/>
      <c r="AZ130" s="817"/>
      <c r="BA130" s="817"/>
      <c r="BB130" s="817"/>
      <c r="BC130" s="817"/>
      <c r="BD130" s="817"/>
      <c r="BE130" s="818"/>
      <c r="BF130" s="819">
        <v>7.3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499</v>
      </c>
      <c r="X131" s="826"/>
      <c r="Y131" s="826"/>
      <c r="Z131" s="827"/>
      <c r="AA131" s="828">
        <v>11543284</v>
      </c>
      <c r="AB131" s="829"/>
      <c r="AC131" s="829"/>
      <c r="AD131" s="829"/>
      <c r="AE131" s="830"/>
      <c r="AF131" s="831">
        <v>11951976</v>
      </c>
      <c r="AG131" s="829"/>
      <c r="AH131" s="829"/>
      <c r="AI131" s="829"/>
      <c r="AJ131" s="830"/>
      <c r="AK131" s="831">
        <v>12458472</v>
      </c>
      <c r="AL131" s="829"/>
      <c r="AM131" s="829"/>
      <c r="AN131" s="829"/>
      <c r="AO131" s="830"/>
      <c r="AP131" s="832"/>
      <c r="AQ131" s="833"/>
      <c r="AR131" s="833"/>
      <c r="AS131" s="833"/>
      <c r="AT131" s="834"/>
      <c r="AU131" s="229"/>
      <c r="AV131" s="229"/>
      <c r="AW131" s="229"/>
      <c r="AX131" s="794" t="s">
        <v>500</v>
      </c>
      <c r="AY131" s="795"/>
      <c r="AZ131" s="795"/>
      <c r="BA131" s="795"/>
      <c r="BB131" s="795"/>
      <c r="BC131" s="795"/>
      <c r="BD131" s="795"/>
      <c r="BE131" s="796"/>
      <c r="BF131" s="797">
        <v>74.099999999999994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502</v>
      </c>
      <c r="W132" s="807"/>
      <c r="X132" s="807"/>
      <c r="Y132" s="807"/>
      <c r="Z132" s="808"/>
      <c r="AA132" s="809">
        <v>6.3135586029999997</v>
      </c>
      <c r="AB132" s="810"/>
      <c r="AC132" s="810"/>
      <c r="AD132" s="810"/>
      <c r="AE132" s="811"/>
      <c r="AF132" s="812">
        <v>7.9381769169999998</v>
      </c>
      <c r="AG132" s="810"/>
      <c r="AH132" s="810"/>
      <c r="AI132" s="810"/>
      <c r="AJ132" s="811"/>
      <c r="AK132" s="812">
        <v>7.9363103280000002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503</v>
      </c>
      <c r="W133" s="786"/>
      <c r="X133" s="786"/>
      <c r="Y133" s="786"/>
      <c r="Z133" s="787"/>
      <c r="AA133" s="788">
        <v>6.3</v>
      </c>
      <c r="AB133" s="789"/>
      <c r="AC133" s="789"/>
      <c r="AD133" s="789"/>
      <c r="AE133" s="790"/>
      <c r="AF133" s="788">
        <v>6.8</v>
      </c>
      <c r="AG133" s="789"/>
      <c r="AH133" s="789"/>
      <c r="AI133" s="789"/>
      <c r="AJ133" s="790"/>
      <c r="AK133" s="788">
        <v>7.3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0ugtYsmCyZ7F/qHgod7Za9oMSTD1HP5ZPz+2XSjEKP/wYLCvpWCSi5XNIp8vJGWIlpul0lAVo95hV9pdYHxNA==" saltValue="46YUaRyYGdTJWW4BjMpJ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D6U61SFoFF9OsteT++0ec3kvFVTbPDfsr37I/4SUEfAU2IxH6rgTr+9HV+5kNWBW6X8ElTuEE2vIZCPkO6lQQ==" saltValue="kxMK2OUM9EKWINcJcCTb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512</v>
      </c>
      <c r="AL9" s="1196"/>
      <c r="AM9" s="1196"/>
      <c r="AN9" s="1197"/>
      <c r="AO9" s="277">
        <v>4493989</v>
      </c>
      <c r="AP9" s="277">
        <v>92247</v>
      </c>
      <c r="AQ9" s="278">
        <v>104625</v>
      </c>
      <c r="AR9" s="279">
        <v>-11.8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513</v>
      </c>
      <c r="AL10" s="1196"/>
      <c r="AM10" s="1196"/>
      <c r="AN10" s="1197"/>
      <c r="AO10" s="280">
        <v>55529</v>
      </c>
      <c r="AP10" s="280">
        <v>1140</v>
      </c>
      <c r="AQ10" s="281">
        <v>9752</v>
      </c>
      <c r="AR10" s="282">
        <v>-88.3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514</v>
      </c>
      <c r="AL11" s="1196"/>
      <c r="AM11" s="1196"/>
      <c r="AN11" s="1197"/>
      <c r="AO11" s="280">
        <v>230065</v>
      </c>
      <c r="AP11" s="280">
        <v>4722</v>
      </c>
      <c r="AQ11" s="281">
        <v>1608</v>
      </c>
      <c r="AR11" s="282">
        <v>193.7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515</v>
      </c>
      <c r="AL12" s="1196"/>
      <c r="AM12" s="1196"/>
      <c r="AN12" s="1197"/>
      <c r="AO12" s="280" t="s">
        <v>516</v>
      </c>
      <c r="AP12" s="280" t="s">
        <v>516</v>
      </c>
      <c r="AQ12" s="281">
        <v>4</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517</v>
      </c>
      <c r="AL13" s="1196"/>
      <c r="AM13" s="1196"/>
      <c r="AN13" s="1197"/>
      <c r="AO13" s="280">
        <v>277686</v>
      </c>
      <c r="AP13" s="280">
        <v>5700</v>
      </c>
      <c r="AQ13" s="281">
        <v>4175</v>
      </c>
      <c r="AR13" s="282">
        <v>36.5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518</v>
      </c>
      <c r="AL14" s="1196"/>
      <c r="AM14" s="1196"/>
      <c r="AN14" s="1197"/>
      <c r="AO14" s="280">
        <v>155843</v>
      </c>
      <c r="AP14" s="280">
        <v>3199</v>
      </c>
      <c r="AQ14" s="281">
        <v>2340</v>
      </c>
      <c r="AR14" s="282">
        <v>36.700000000000003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519</v>
      </c>
      <c r="AL15" s="1199"/>
      <c r="AM15" s="1199"/>
      <c r="AN15" s="1200"/>
      <c r="AO15" s="280">
        <v>-334290</v>
      </c>
      <c r="AP15" s="280">
        <v>-6862</v>
      </c>
      <c r="AQ15" s="281">
        <v>-8060</v>
      </c>
      <c r="AR15" s="282">
        <v>-14.9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4878822</v>
      </c>
      <c r="AP16" s="280">
        <v>100146</v>
      </c>
      <c r="AQ16" s="281">
        <v>114444</v>
      </c>
      <c r="AR16" s="282">
        <v>-12.5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524</v>
      </c>
      <c r="AL21" s="1202"/>
      <c r="AM21" s="1202"/>
      <c r="AN21" s="1203"/>
      <c r="AO21" s="293">
        <v>9.67</v>
      </c>
      <c r="AP21" s="294">
        <v>10.6</v>
      </c>
      <c r="AQ21" s="295">
        <v>-0.93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525</v>
      </c>
      <c r="AL22" s="1202"/>
      <c r="AM22" s="1202"/>
      <c r="AN22" s="1203"/>
      <c r="AO22" s="298">
        <v>94.7</v>
      </c>
      <c r="AP22" s="299">
        <v>97.5</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529</v>
      </c>
      <c r="AL32" s="1186"/>
      <c r="AM32" s="1186"/>
      <c r="AN32" s="1187"/>
      <c r="AO32" s="308">
        <v>3134494</v>
      </c>
      <c r="AP32" s="308">
        <v>64341</v>
      </c>
      <c r="AQ32" s="309">
        <v>72468</v>
      </c>
      <c r="AR32" s="310">
        <v>-11.2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530</v>
      </c>
      <c r="AL33" s="1186"/>
      <c r="AM33" s="1186"/>
      <c r="AN33" s="1187"/>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531</v>
      </c>
      <c r="AL34" s="1186"/>
      <c r="AM34" s="1186"/>
      <c r="AN34" s="1187"/>
      <c r="AO34" s="308" t="s">
        <v>516</v>
      </c>
      <c r="AP34" s="308" t="s">
        <v>516</v>
      </c>
      <c r="AQ34" s="309">
        <v>1</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532</v>
      </c>
      <c r="AL35" s="1186"/>
      <c r="AM35" s="1186"/>
      <c r="AN35" s="1187"/>
      <c r="AO35" s="308">
        <v>180770</v>
      </c>
      <c r="AP35" s="308">
        <v>3711</v>
      </c>
      <c r="AQ35" s="309">
        <v>17710</v>
      </c>
      <c r="AR35" s="310">
        <v>-79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533</v>
      </c>
      <c r="AL36" s="1186"/>
      <c r="AM36" s="1186"/>
      <c r="AN36" s="1187"/>
      <c r="AO36" s="308">
        <v>49173</v>
      </c>
      <c r="AP36" s="308">
        <v>1009</v>
      </c>
      <c r="AQ36" s="309">
        <v>2475</v>
      </c>
      <c r="AR36" s="310">
        <v>-59.2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534</v>
      </c>
      <c r="AL37" s="1186"/>
      <c r="AM37" s="1186"/>
      <c r="AN37" s="1187"/>
      <c r="AO37" s="308" t="s">
        <v>516</v>
      </c>
      <c r="AP37" s="308" t="s">
        <v>516</v>
      </c>
      <c r="AQ37" s="309">
        <v>637</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535</v>
      </c>
      <c r="AL38" s="1189"/>
      <c r="AM38" s="1189"/>
      <c r="AN38" s="1190"/>
      <c r="AO38" s="311">
        <v>176</v>
      </c>
      <c r="AP38" s="311">
        <v>4</v>
      </c>
      <c r="AQ38" s="312">
        <v>2</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536</v>
      </c>
      <c r="AL39" s="1189"/>
      <c r="AM39" s="1189"/>
      <c r="AN39" s="1190"/>
      <c r="AO39" s="308">
        <v>-209762</v>
      </c>
      <c r="AP39" s="308">
        <v>-4306</v>
      </c>
      <c r="AQ39" s="309">
        <v>-3769</v>
      </c>
      <c r="AR39" s="310">
        <v>14.2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537</v>
      </c>
      <c r="AL40" s="1186"/>
      <c r="AM40" s="1186"/>
      <c r="AN40" s="1187"/>
      <c r="AO40" s="308">
        <v>-2166108</v>
      </c>
      <c r="AP40" s="308">
        <v>-44463</v>
      </c>
      <c r="AQ40" s="309">
        <v>-62733</v>
      </c>
      <c r="AR40" s="310">
        <v>-29.1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300</v>
      </c>
      <c r="AL41" s="1192"/>
      <c r="AM41" s="1192"/>
      <c r="AN41" s="1193"/>
      <c r="AO41" s="308">
        <v>988743</v>
      </c>
      <c r="AP41" s="308">
        <v>20296</v>
      </c>
      <c r="AQ41" s="309">
        <v>26792</v>
      </c>
      <c r="AR41" s="310">
        <v>-24.2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507</v>
      </c>
      <c r="AN49" s="1180" t="s">
        <v>541</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4979287</v>
      </c>
      <c r="AN51" s="330">
        <v>96122</v>
      </c>
      <c r="AO51" s="331">
        <v>7.3</v>
      </c>
      <c r="AP51" s="332">
        <v>54110</v>
      </c>
      <c r="AQ51" s="333">
        <v>-5.6</v>
      </c>
      <c r="AR51" s="334">
        <v>12.9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2634374</v>
      </c>
      <c r="AN52" s="338">
        <v>50855</v>
      </c>
      <c r="AO52" s="339">
        <v>-7.7</v>
      </c>
      <c r="AP52" s="340">
        <v>30620</v>
      </c>
      <c r="AQ52" s="341">
        <v>-6.6</v>
      </c>
      <c r="AR52" s="342">
        <v>-1.1000000000000001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3147963</v>
      </c>
      <c r="AN53" s="330">
        <v>61629</v>
      </c>
      <c r="AO53" s="331">
        <v>-35.9</v>
      </c>
      <c r="AP53" s="332">
        <v>54684</v>
      </c>
      <c r="AQ53" s="333">
        <v>1.1000000000000001</v>
      </c>
      <c r="AR53" s="334">
        <v>-37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1497303</v>
      </c>
      <c r="AN54" s="338">
        <v>29313</v>
      </c>
      <c r="AO54" s="339">
        <v>-42.4</v>
      </c>
      <c r="AP54" s="340">
        <v>32829</v>
      </c>
      <c r="AQ54" s="341">
        <v>7.2</v>
      </c>
      <c r="AR54" s="342">
        <v>-49.6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5750368</v>
      </c>
      <c r="AN55" s="330">
        <v>114306</v>
      </c>
      <c r="AO55" s="331">
        <v>85.5</v>
      </c>
      <c r="AP55" s="332">
        <v>62383</v>
      </c>
      <c r="AQ55" s="333">
        <v>14.1</v>
      </c>
      <c r="AR55" s="334">
        <v>71.400000000000006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2270707</v>
      </c>
      <c r="AN56" s="338">
        <v>45137</v>
      </c>
      <c r="AO56" s="339">
        <v>54</v>
      </c>
      <c r="AP56" s="340">
        <v>35325</v>
      </c>
      <c r="AQ56" s="341">
        <v>7.6</v>
      </c>
      <c r="AR56" s="342">
        <v>46.4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4255834</v>
      </c>
      <c r="AN57" s="330">
        <v>85963</v>
      </c>
      <c r="AO57" s="331">
        <v>-24.8</v>
      </c>
      <c r="AP57" s="332">
        <v>76347</v>
      </c>
      <c r="AQ57" s="333">
        <v>22.4</v>
      </c>
      <c r="AR57" s="334">
        <v>-47.2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2482236</v>
      </c>
      <c r="AN58" s="338">
        <v>50138</v>
      </c>
      <c r="AO58" s="339">
        <v>11.1</v>
      </c>
      <c r="AP58" s="340">
        <v>41762</v>
      </c>
      <c r="AQ58" s="341">
        <v>18.2</v>
      </c>
      <c r="AR58" s="342">
        <v>-7.1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3697357</v>
      </c>
      <c r="AN59" s="330">
        <v>75895</v>
      </c>
      <c r="AO59" s="331">
        <v>-11.7</v>
      </c>
      <c r="AP59" s="332">
        <v>96469</v>
      </c>
      <c r="AQ59" s="333">
        <v>26.4</v>
      </c>
      <c r="AR59" s="334">
        <v>-38.1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1876943</v>
      </c>
      <c r="AN60" s="338">
        <v>38527</v>
      </c>
      <c r="AO60" s="339">
        <v>-23.2</v>
      </c>
      <c r="AP60" s="340">
        <v>49775</v>
      </c>
      <c r="AQ60" s="341">
        <v>19.2</v>
      </c>
      <c r="AR60" s="342">
        <v>-42.4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4366162</v>
      </c>
      <c r="AN61" s="345">
        <v>86783</v>
      </c>
      <c r="AO61" s="346">
        <v>4.0999999999999996</v>
      </c>
      <c r="AP61" s="347">
        <v>68799</v>
      </c>
      <c r="AQ61" s="348">
        <v>11.7</v>
      </c>
      <c r="AR61" s="334">
        <v>-7.6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2152313</v>
      </c>
      <c r="AN62" s="338">
        <v>42794</v>
      </c>
      <c r="AO62" s="339">
        <v>-1.6</v>
      </c>
      <c r="AP62" s="340">
        <v>38062</v>
      </c>
      <c r="AQ62" s="341">
        <v>9.1</v>
      </c>
      <c r="AR62" s="342">
        <v>-10.7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1cWXxxi0fwuK7gq5MToNhE7sqJ/Cqxgron5/E0YGw5JNPcBPbBa7+iktD0pzoSo8uuN3DFZPSf2TJe6a19N4Q==" saltValue="mcZNG4bF9y1+uPFIHei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QddflaW4V7CM1ciZ9QZCSg9CMCSkmprJVNpsDlUV9E22NE+9abbw/mKLeBwM0a+t1KS8uwVhxhWLrWcxuhVIVQ==" saltValue="NYSRN7WpGMDfRIZfIgmJ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c4F9VV6IpB4sPFO6yeEQaXJKcpghgMKEL1S8h5mDfa5y2HQzRSinhimlshpCpKxxTVYCeS2sqT4f2lI1dpeYZA==" saltValue="euAk+KSsAu3c/jH16HhG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4" t="s">
        <v>3</v>
      </c>
      <c r="D47" s="1204"/>
      <c r="E47" s="1205"/>
      <c r="F47" s="11">
        <v>16.079999999999998</v>
      </c>
      <c r="G47" s="12">
        <v>18.850000000000001</v>
      </c>
      <c r="H47" s="12">
        <v>18.079999999999998</v>
      </c>
      <c r="I47" s="12">
        <v>16.52</v>
      </c>
      <c r="J47" s="13">
        <v>20.61</v>
      </c>
    </row>
    <row r="48" spans="2:10" ht="57.75" customHeight="1" x14ac:dyDescent="0.15">
      <c r="B48" s="14"/>
      <c r="C48" s="1206" t="s">
        <v>4</v>
      </c>
      <c r="D48" s="1206"/>
      <c r="E48" s="1207"/>
      <c r="F48" s="15">
        <v>4.2300000000000004</v>
      </c>
      <c r="G48" s="16">
        <v>1.72</v>
      </c>
      <c r="H48" s="16">
        <v>2.93</v>
      </c>
      <c r="I48" s="16">
        <v>4.1399999999999997</v>
      </c>
      <c r="J48" s="17">
        <v>5.21</v>
      </c>
    </row>
    <row r="49" spans="2:10" ht="57.75" customHeight="1" thickBot="1" x14ac:dyDescent="0.2">
      <c r="B49" s="18"/>
      <c r="C49" s="1208" t="s">
        <v>5</v>
      </c>
      <c r="D49" s="1208"/>
      <c r="E49" s="1209"/>
      <c r="F49" s="19">
        <v>3.29</v>
      </c>
      <c r="G49" s="20">
        <v>3.07</v>
      </c>
      <c r="H49" s="20" t="s">
        <v>562</v>
      </c>
      <c r="I49" s="20" t="s">
        <v>563</v>
      </c>
      <c r="J49" s="21">
        <v>3.32</v>
      </c>
    </row>
    <row r="50" spans="2:10" x14ac:dyDescent="0.15"/>
  </sheetData>
  <sheetProtection algorithmName="SHA-512" hashValue="wshlLCtqgAIyuVQdTQD8lELu2p31hD4smUxpO041JCxyF0xTP/sdm/wQp9b6/Cx2wnIGg244GlmWW1YLhz1n5w==" saltValue="//tL0BnWmYoQALlo8DhL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